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Energy Policy Simulator\EPS Shandong 3.3.1\InputData\io-model\TLIM\"/>
    </mc:Choice>
  </mc:AlternateContent>
  <xr:revisionPtr revIDLastSave="0" documentId="13_ncr:1_{D6D462EE-300A-4A2E-81B1-92C24C990D0C}" xr6:coauthVersionLast="47" xr6:coauthVersionMax="47" xr10:uidLastSave="{00000000-0000-0000-0000-000000000000}"/>
  <bookViews>
    <workbookView xWindow="5460" yWindow="624" windowWidth="17280" windowHeight="8964" firstSheet="4" activeTab="9" xr2:uid="{82F5AB70-4BAC-4391-B071-38C86D5B95E1}"/>
  </bookViews>
  <sheets>
    <sheet name="Origin sdIO" sheetId="4" r:id="rId1"/>
    <sheet name="IO" sheetId="5" r:id="rId2"/>
    <sheet name="先拆行42x58,47x58" sheetId="2" r:id="rId3"/>
    <sheet name="后拆列54x42,54x47" sheetId="6" r:id="rId4"/>
    <sheet name="47x47(Origin)" sheetId="7" r:id="rId5"/>
    <sheet name="合并(42x42) " sheetId="9" r:id="rId6"/>
    <sheet name="顺序" sheetId="11" r:id="rId7"/>
    <sheet name="A新序" sheetId="16" r:id="rId8"/>
    <sheet name="DLIM新序" sheetId="18" r:id="rId9"/>
    <sheet name="TLIM新序" sheetId="17" r:id="rId10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8" i="16" l="1"/>
  <c r="BT8" i="16"/>
  <c r="F64" i="16" l="1"/>
  <c r="BR22" i="16"/>
  <c r="BR9" i="16"/>
  <c r="BR10" i="16"/>
  <c r="BR11" i="16"/>
  <c r="BR12" i="16"/>
  <c r="BR13" i="16"/>
  <c r="BR14" i="16"/>
  <c r="BR15" i="16"/>
  <c r="BR16" i="16"/>
  <c r="BR17" i="16"/>
  <c r="BR18" i="16"/>
  <c r="BR19" i="16"/>
  <c r="BR20" i="16"/>
  <c r="BR21" i="16"/>
  <c r="BR23" i="16"/>
  <c r="BR24" i="16"/>
  <c r="BR25" i="16"/>
  <c r="BR26" i="16"/>
  <c r="BR27" i="16"/>
  <c r="BR28" i="16"/>
  <c r="BR29" i="16"/>
  <c r="BR30" i="16"/>
  <c r="BR31" i="16"/>
  <c r="BR32" i="16"/>
  <c r="BR33" i="16"/>
  <c r="BR34" i="16"/>
  <c r="BR35" i="16"/>
  <c r="BR36" i="16"/>
  <c r="BR37" i="16"/>
  <c r="BR38" i="16"/>
  <c r="BR39" i="16"/>
  <c r="BR40" i="16"/>
  <c r="BR41" i="16"/>
  <c r="BR42" i="16"/>
  <c r="BR43" i="16"/>
  <c r="BR44" i="16"/>
  <c r="BR45" i="16"/>
  <c r="BR46" i="16"/>
  <c r="BR47" i="16"/>
  <c r="BR48" i="16"/>
  <c r="BR49" i="16"/>
  <c r="BR8" i="16"/>
  <c r="BN9" i="16"/>
  <c r="BN10" i="16"/>
  <c r="BN11" i="16"/>
  <c r="BN12" i="16"/>
  <c r="BN13" i="16"/>
  <c r="BN14" i="16"/>
  <c r="BN15" i="16"/>
  <c r="BN16" i="16"/>
  <c r="BN17" i="16"/>
  <c r="BN18" i="16"/>
  <c r="BN19" i="16"/>
  <c r="BN20" i="16"/>
  <c r="BN21" i="16"/>
  <c r="BN22" i="16"/>
  <c r="BN23" i="16"/>
  <c r="BN24" i="16"/>
  <c r="BN25" i="16"/>
  <c r="BN26" i="16"/>
  <c r="BN27" i="16"/>
  <c r="BN28" i="16"/>
  <c r="BN29" i="16"/>
  <c r="BN30" i="16"/>
  <c r="BN31" i="16"/>
  <c r="BN32" i="16"/>
  <c r="BN33" i="16"/>
  <c r="BN34" i="16"/>
  <c r="BN35" i="16"/>
  <c r="BN36" i="16"/>
  <c r="BN37" i="16"/>
  <c r="BN38" i="16"/>
  <c r="BN39" i="16"/>
  <c r="BN40" i="16"/>
  <c r="BN41" i="16"/>
  <c r="BN42" i="16"/>
  <c r="BN43" i="16"/>
  <c r="BN44" i="16"/>
  <c r="BN45" i="16"/>
  <c r="BN46" i="16"/>
  <c r="BN47" i="16"/>
  <c r="BN48" i="16"/>
  <c r="BN49" i="16"/>
  <c r="BN8" i="16"/>
  <c r="AU181" i="9"/>
  <c r="AU182" i="9"/>
  <c r="AU183" i="9"/>
  <c r="AU184" i="9"/>
  <c r="AU185" i="9"/>
  <c r="AU186" i="9"/>
  <c r="AU187" i="9"/>
  <c r="AF181" i="9"/>
  <c r="AF182" i="9"/>
  <c r="AF183" i="9"/>
  <c r="AF184" i="9"/>
  <c r="AF185" i="9"/>
  <c r="AF186" i="9"/>
  <c r="AF187" i="9"/>
  <c r="AD181" i="9"/>
  <c r="AD182" i="9"/>
  <c r="AD183" i="9"/>
  <c r="AD184" i="9"/>
  <c r="AD185" i="9"/>
  <c r="AD186" i="9"/>
  <c r="AD187" i="9"/>
  <c r="M181" i="9"/>
  <c r="M182" i="9"/>
  <c r="M183" i="9"/>
  <c r="M184" i="9"/>
  <c r="M185" i="9"/>
  <c r="M186" i="9"/>
  <c r="M187" i="9"/>
  <c r="I187" i="9"/>
  <c r="I181" i="9"/>
  <c r="I182" i="9"/>
  <c r="I183" i="9"/>
  <c r="I184" i="9"/>
  <c r="I185" i="9"/>
  <c r="I186" i="9"/>
  <c r="AD134" i="9"/>
  <c r="M134" i="9"/>
  <c r="I134" i="9"/>
  <c r="F111" i="9"/>
  <c r="F94" i="9"/>
  <c r="F77" i="9"/>
  <c r="F73" i="9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D58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7" i="5"/>
  <c r="BT43" i="16" l="1"/>
  <c r="BT9" i="16"/>
  <c r="BT10" i="16"/>
  <c r="BT11" i="16"/>
  <c r="BT12" i="16"/>
  <c r="BT13" i="16"/>
  <c r="BT14" i="16"/>
  <c r="BT15" i="16"/>
  <c r="BT16" i="16"/>
  <c r="BT17" i="16"/>
  <c r="BT18" i="16"/>
  <c r="BT19" i="16"/>
  <c r="BT20" i="16"/>
  <c r="BT21" i="16"/>
  <c r="BT22" i="16"/>
  <c r="BT23" i="16"/>
  <c r="BT24" i="16"/>
  <c r="BT25" i="16"/>
  <c r="BT26" i="16"/>
  <c r="BT27" i="16"/>
  <c r="BT28" i="16"/>
  <c r="BT29" i="16"/>
  <c r="BT30" i="16"/>
  <c r="BT31" i="16"/>
  <c r="BT32" i="16"/>
  <c r="BT33" i="16"/>
  <c r="BT34" i="16"/>
  <c r="BT35" i="16"/>
  <c r="BT36" i="16"/>
  <c r="BT37" i="16"/>
  <c r="BT38" i="16"/>
  <c r="BT39" i="16"/>
  <c r="BT40" i="16"/>
  <c r="BT41" i="16"/>
  <c r="BT42" i="16"/>
  <c r="BT44" i="16"/>
  <c r="BT45" i="16"/>
  <c r="BT46" i="16"/>
  <c r="BT47" i="16"/>
  <c r="BT48" i="16"/>
  <c r="BT49" i="16"/>
  <c r="AU101" i="16"/>
  <c r="AT101" i="16"/>
  <c r="AS101" i="16"/>
  <c r="AR101" i="16"/>
  <c r="AQ101" i="16"/>
  <c r="AP101" i="16"/>
  <c r="AO101" i="16"/>
  <c r="AN101" i="16"/>
  <c r="AM101" i="16"/>
  <c r="AL101" i="16"/>
  <c r="AK101" i="16"/>
  <c r="AJ101" i="16"/>
  <c r="AI101" i="16"/>
  <c r="AH101" i="16"/>
  <c r="AG101" i="16"/>
  <c r="AF101" i="16"/>
  <c r="AE101" i="16"/>
  <c r="AD101" i="16"/>
  <c r="AC101" i="16"/>
  <c r="AB101" i="16"/>
  <c r="AA101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AU100" i="16"/>
  <c r="AT100" i="16"/>
  <c r="AS100" i="16"/>
  <c r="AR100" i="16"/>
  <c r="AQ100" i="16"/>
  <c r="AP100" i="16"/>
  <c r="AO100" i="16"/>
  <c r="AN100" i="16"/>
  <c r="AM100" i="16"/>
  <c r="AL100" i="16"/>
  <c r="AK100" i="16"/>
  <c r="AJ100" i="16"/>
  <c r="AI100" i="16"/>
  <c r="AH100" i="16"/>
  <c r="AG100" i="16"/>
  <c r="AF100" i="16"/>
  <c r="AE100" i="16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AU99" i="16"/>
  <c r="AT99" i="16"/>
  <c r="AS99" i="16"/>
  <c r="AR99" i="16"/>
  <c r="AQ99" i="16"/>
  <c r="AP99" i="16"/>
  <c r="AO99" i="16"/>
  <c r="AN99" i="16"/>
  <c r="AM99" i="16"/>
  <c r="AL99" i="16"/>
  <c r="AK99" i="16"/>
  <c r="AJ99" i="16"/>
  <c r="AI99" i="16"/>
  <c r="AH99" i="16"/>
  <c r="AG99" i="16"/>
  <c r="AF99" i="16"/>
  <c r="AE99" i="16"/>
  <c r="AD99" i="16"/>
  <c r="AC99" i="16"/>
  <c r="AB99" i="16"/>
  <c r="AA99" i="16"/>
  <c r="Z99" i="16"/>
  <c r="Y99" i="16"/>
  <c r="X99" i="16"/>
  <c r="W99" i="16"/>
  <c r="V99" i="16"/>
  <c r="U99" i="16"/>
  <c r="T99" i="16"/>
  <c r="S99" i="16"/>
  <c r="R99" i="16"/>
  <c r="Q99" i="16"/>
  <c r="P99" i="16"/>
  <c r="O99" i="16"/>
  <c r="N99" i="16"/>
  <c r="M99" i="16"/>
  <c r="L99" i="16"/>
  <c r="K99" i="16"/>
  <c r="J99" i="16"/>
  <c r="I99" i="16"/>
  <c r="H99" i="16"/>
  <c r="G99" i="16"/>
  <c r="F99" i="16"/>
  <c r="AU98" i="16"/>
  <c r="AT98" i="16"/>
  <c r="AS98" i="16"/>
  <c r="AR98" i="16"/>
  <c r="AQ98" i="16"/>
  <c r="AP98" i="16"/>
  <c r="AO98" i="16"/>
  <c r="AN98" i="16"/>
  <c r="AM98" i="16"/>
  <c r="AL98" i="16"/>
  <c r="AK98" i="16"/>
  <c r="AJ98" i="16"/>
  <c r="AI98" i="16"/>
  <c r="AH98" i="16"/>
  <c r="AG98" i="16"/>
  <c r="AF98" i="16"/>
  <c r="AE98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AU97" i="16"/>
  <c r="AT97" i="16"/>
  <c r="AS97" i="16"/>
  <c r="AR97" i="16"/>
  <c r="AQ97" i="16"/>
  <c r="AP97" i="16"/>
  <c r="AO97" i="16"/>
  <c r="AN97" i="16"/>
  <c r="AM97" i="16"/>
  <c r="AL97" i="16"/>
  <c r="AK97" i="16"/>
  <c r="AJ97" i="16"/>
  <c r="AI97" i="16"/>
  <c r="AH97" i="16"/>
  <c r="AG97" i="16"/>
  <c r="AF97" i="16"/>
  <c r="AE97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AU96" i="16"/>
  <c r="AT96" i="16"/>
  <c r="AS96" i="16"/>
  <c r="AR96" i="16"/>
  <c r="AQ96" i="16"/>
  <c r="AP96" i="16"/>
  <c r="AO96" i="16"/>
  <c r="AN96" i="16"/>
  <c r="AM96" i="16"/>
  <c r="AL96" i="16"/>
  <c r="AK96" i="16"/>
  <c r="AJ96" i="16"/>
  <c r="AI96" i="16"/>
  <c r="AH96" i="16"/>
  <c r="AG96" i="16"/>
  <c r="AF96" i="16"/>
  <c r="AE96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AU95" i="16"/>
  <c r="AT95" i="16"/>
  <c r="AS95" i="16"/>
  <c r="AR95" i="16"/>
  <c r="AQ95" i="16"/>
  <c r="AP95" i="16"/>
  <c r="AO95" i="16"/>
  <c r="AN95" i="16"/>
  <c r="AM95" i="16"/>
  <c r="AL95" i="16"/>
  <c r="AK95" i="16"/>
  <c r="AJ95" i="16"/>
  <c r="AI95" i="16"/>
  <c r="AH95" i="16"/>
  <c r="AG95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AU94" i="16"/>
  <c r="AT94" i="16"/>
  <c r="AS94" i="16"/>
  <c r="AR94" i="16"/>
  <c r="AQ94" i="16"/>
  <c r="AP94" i="16"/>
  <c r="AO94" i="16"/>
  <c r="AN94" i="16"/>
  <c r="AM94" i="16"/>
  <c r="AL94" i="16"/>
  <c r="AK94" i="16"/>
  <c r="AJ94" i="16"/>
  <c r="AI94" i="16"/>
  <c r="AH94" i="16"/>
  <c r="AG94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AU93" i="16"/>
  <c r="AT93" i="16"/>
  <c r="AS93" i="16"/>
  <c r="AR93" i="16"/>
  <c r="AQ93" i="16"/>
  <c r="AP93" i="16"/>
  <c r="AO93" i="16"/>
  <c r="AN93" i="16"/>
  <c r="AM93" i="16"/>
  <c r="AL93" i="16"/>
  <c r="AK93" i="16"/>
  <c r="AJ93" i="16"/>
  <c r="AI93" i="16"/>
  <c r="AH93" i="16"/>
  <c r="AG93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AU92" i="16"/>
  <c r="AT92" i="16"/>
  <c r="AS92" i="16"/>
  <c r="AR92" i="16"/>
  <c r="AQ92" i="16"/>
  <c r="AP92" i="16"/>
  <c r="AO92" i="16"/>
  <c r="AN92" i="16"/>
  <c r="AM92" i="16"/>
  <c r="AL92" i="16"/>
  <c r="AK92" i="16"/>
  <c r="AJ92" i="16"/>
  <c r="AI92" i="16"/>
  <c r="AH92" i="16"/>
  <c r="AG92" i="16"/>
  <c r="AF92" i="16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AU91" i="16"/>
  <c r="AT91" i="16"/>
  <c r="AS91" i="16"/>
  <c r="AR91" i="16"/>
  <c r="AQ91" i="16"/>
  <c r="AP91" i="16"/>
  <c r="AO91" i="16"/>
  <c r="AN91" i="16"/>
  <c r="AM91" i="16"/>
  <c r="AL91" i="16"/>
  <c r="AK91" i="16"/>
  <c r="AJ91" i="16"/>
  <c r="AI91" i="16"/>
  <c r="AH91" i="16"/>
  <c r="AG91" i="16"/>
  <c r="AF91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AU90" i="16"/>
  <c r="AT90" i="16"/>
  <c r="AS90" i="16"/>
  <c r="AR90" i="16"/>
  <c r="AQ90" i="16"/>
  <c r="AP90" i="16"/>
  <c r="AO90" i="16"/>
  <c r="AN90" i="16"/>
  <c r="AM90" i="16"/>
  <c r="AL90" i="16"/>
  <c r="AK90" i="16"/>
  <c r="AJ90" i="16"/>
  <c r="AI90" i="16"/>
  <c r="AH90" i="16"/>
  <c r="AG90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AU89" i="16"/>
  <c r="AT89" i="16"/>
  <c r="AS89" i="16"/>
  <c r="AR89" i="16"/>
  <c r="AQ89" i="16"/>
  <c r="AP89" i="16"/>
  <c r="AO89" i="16"/>
  <c r="AN89" i="16"/>
  <c r="AM89" i="16"/>
  <c r="AL89" i="16"/>
  <c r="AK89" i="16"/>
  <c r="AJ89" i="16"/>
  <c r="AI89" i="16"/>
  <c r="AH89" i="16"/>
  <c r="AG89" i="16"/>
  <c r="AF89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AU88" i="16"/>
  <c r="AT88" i="16"/>
  <c r="AS88" i="16"/>
  <c r="AR88" i="16"/>
  <c r="AQ88" i="16"/>
  <c r="AP88" i="16"/>
  <c r="AO88" i="16"/>
  <c r="AN88" i="16"/>
  <c r="AM88" i="16"/>
  <c r="AL88" i="16"/>
  <c r="AK88" i="16"/>
  <c r="AJ88" i="16"/>
  <c r="AI88" i="16"/>
  <c r="AH88" i="16"/>
  <c r="AG88" i="16"/>
  <c r="AF88" i="16"/>
  <c r="AE88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AU87" i="16"/>
  <c r="AT87" i="16"/>
  <c r="AS87" i="16"/>
  <c r="AR87" i="16"/>
  <c r="AQ87" i="16"/>
  <c r="AP87" i="16"/>
  <c r="AO87" i="16"/>
  <c r="AN87" i="16"/>
  <c r="AM87" i="16"/>
  <c r="AL87" i="16"/>
  <c r="AK87" i="16"/>
  <c r="AJ87" i="16"/>
  <c r="AI87" i="16"/>
  <c r="AH87" i="16"/>
  <c r="AG87" i="16"/>
  <c r="AF87" i="16"/>
  <c r="AE87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AU86" i="16"/>
  <c r="AT86" i="16"/>
  <c r="AS86" i="16"/>
  <c r="AR86" i="16"/>
  <c r="AQ86" i="16"/>
  <c r="AP86" i="16"/>
  <c r="AO86" i="16"/>
  <c r="AN86" i="16"/>
  <c r="AM86" i="16"/>
  <c r="AL86" i="16"/>
  <c r="AK86" i="16"/>
  <c r="AJ86" i="16"/>
  <c r="AI86" i="16"/>
  <c r="AH86" i="16"/>
  <c r="AG86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AU85" i="16"/>
  <c r="AT85" i="16"/>
  <c r="AS85" i="16"/>
  <c r="AR85" i="16"/>
  <c r="AQ85" i="16"/>
  <c r="AP85" i="16"/>
  <c r="AO85" i="16"/>
  <c r="AN85" i="16"/>
  <c r="AM85" i="16"/>
  <c r="AL85" i="16"/>
  <c r="AK85" i="16"/>
  <c r="AJ85" i="16"/>
  <c r="AI85" i="16"/>
  <c r="AH85" i="16"/>
  <c r="AG85" i="16"/>
  <c r="AF85" i="16"/>
  <c r="AE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AU84" i="16"/>
  <c r="AT84" i="16"/>
  <c r="AS84" i="16"/>
  <c r="AR84" i="16"/>
  <c r="AQ84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AU83" i="16"/>
  <c r="AT83" i="16"/>
  <c r="AS83" i="16"/>
  <c r="AR83" i="16"/>
  <c r="AQ83" i="16"/>
  <c r="AP83" i="16"/>
  <c r="AO83" i="16"/>
  <c r="AN83" i="16"/>
  <c r="AM83" i="16"/>
  <c r="AL83" i="16"/>
  <c r="AK83" i="16"/>
  <c r="AJ83" i="16"/>
  <c r="AI83" i="16"/>
  <c r="AH83" i="16"/>
  <c r="AG83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AU82" i="16"/>
  <c r="AT82" i="16"/>
  <c r="AS82" i="16"/>
  <c r="AR82" i="16"/>
  <c r="AQ82" i="16"/>
  <c r="AP82" i="16"/>
  <c r="AO82" i="16"/>
  <c r="AN82" i="16"/>
  <c r="AM82" i="16"/>
  <c r="AL82" i="16"/>
  <c r="AK82" i="16"/>
  <c r="AJ82" i="16"/>
  <c r="AI82" i="16"/>
  <c r="AH82" i="16"/>
  <c r="AG82" i="16"/>
  <c r="AF82" i="16"/>
  <c r="AE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AU81" i="16"/>
  <c r="AT81" i="16"/>
  <c r="AS81" i="16"/>
  <c r="AR81" i="16"/>
  <c r="AQ81" i="16"/>
  <c r="AP81" i="16"/>
  <c r="AO81" i="16"/>
  <c r="AN81" i="16"/>
  <c r="AM81" i="16"/>
  <c r="AL81" i="16"/>
  <c r="AK81" i="16"/>
  <c r="AJ81" i="16"/>
  <c r="AI81" i="16"/>
  <c r="AH81" i="16"/>
  <c r="AG81" i="16"/>
  <c r="AF81" i="16"/>
  <c r="AE81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AU79" i="16"/>
  <c r="AT79" i="16"/>
  <c r="AS79" i="16"/>
  <c r="AR79" i="16"/>
  <c r="AQ79" i="16"/>
  <c r="AP79" i="16"/>
  <c r="AO79" i="16"/>
  <c r="AN79" i="16"/>
  <c r="AM79" i="16"/>
  <c r="AL79" i="16"/>
  <c r="AK79" i="16"/>
  <c r="AJ79" i="16"/>
  <c r="AI79" i="16"/>
  <c r="AH79" i="16"/>
  <c r="AG79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AU78" i="16"/>
  <c r="AT78" i="16"/>
  <c r="AS78" i="16"/>
  <c r="AR78" i="16"/>
  <c r="AQ78" i="16"/>
  <c r="AP78" i="16"/>
  <c r="AO78" i="16"/>
  <c r="AN78" i="16"/>
  <c r="AM78" i="16"/>
  <c r="AL78" i="16"/>
  <c r="AK78" i="16"/>
  <c r="AJ78" i="16"/>
  <c r="AI78" i="16"/>
  <c r="AH78" i="16"/>
  <c r="AG78" i="16"/>
  <c r="AF78" i="16"/>
  <c r="AE78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AU77" i="16"/>
  <c r="AT77" i="16"/>
  <c r="AS77" i="16"/>
  <c r="AR77" i="16"/>
  <c r="AQ77" i="16"/>
  <c r="AP77" i="16"/>
  <c r="AO77" i="16"/>
  <c r="AN77" i="16"/>
  <c r="AM77" i="16"/>
  <c r="AL77" i="16"/>
  <c r="AK77" i="16"/>
  <c r="AJ77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AU76" i="16"/>
  <c r="AT76" i="16"/>
  <c r="AS76" i="16"/>
  <c r="AR76" i="16"/>
  <c r="AQ76" i="16"/>
  <c r="AP76" i="16"/>
  <c r="AO76" i="16"/>
  <c r="AN76" i="16"/>
  <c r="AM76" i="16"/>
  <c r="AL76" i="16"/>
  <c r="AK76" i="16"/>
  <c r="AJ76" i="16"/>
  <c r="AI76" i="16"/>
  <c r="AH76" i="16"/>
  <c r="AG76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AU75" i="16"/>
  <c r="AT75" i="16"/>
  <c r="AS75" i="16"/>
  <c r="AR75" i="16"/>
  <c r="AQ75" i="16"/>
  <c r="AP75" i="16"/>
  <c r="AO75" i="16"/>
  <c r="AN75" i="16"/>
  <c r="AM75" i="16"/>
  <c r="AL75" i="16"/>
  <c r="AK75" i="16"/>
  <c r="AJ75" i="16"/>
  <c r="AI75" i="16"/>
  <c r="AH75" i="16"/>
  <c r="AG75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AU74" i="16"/>
  <c r="AT74" i="16"/>
  <c r="AS74" i="16"/>
  <c r="AR74" i="16"/>
  <c r="AQ74" i="16"/>
  <c r="AP74" i="16"/>
  <c r="AO74" i="16"/>
  <c r="AN74" i="16"/>
  <c r="AM74" i="16"/>
  <c r="AL74" i="16"/>
  <c r="AK74" i="16"/>
  <c r="AJ74" i="16"/>
  <c r="AI74" i="16"/>
  <c r="AH74" i="16"/>
  <c r="AG74" i="16"/>
  <c r="AF74" i="16"/>
  <c r="AE74" i="16"/>
  <c r="AD74" i="16"/>
  <c r="AC74" i="16"/>
  <c r="AB74" i="16"/>
  <c r="AA74" i="16"/>
  <c r="Z74" i="16"/>
  <c r="Y74" i="16"/>
  <c r="X74" i="16"/>
  <c r="W74" i="16"/>
  <c r="V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AU73" i="16"/>
  <c r="AT73" i="16"/>
  <c r="AS73" i="16"/>
  <c r="AR73" i="16"/>
  <c r="AQ73" i="16"/>
  <c r="AP73" i="16"/>
  <c r="AO73" i="16"/>
  <c r="AN73" i="16"/>
  <c r="AM73" i="16"/>
  <c r="AL73" i="16"/>
  <c r="AK73" i="16"/>
  <c r="AJ73" i="16"/>
  <c r="AI73" i="16"/>
  <c r="AH73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AU72" i="16"/>
  <c r="AT72" i="16"/>
  <c r="AS72" i="16"/>
  <c r="AR72" i="16"/>
  <c r="AQ72" i="16"/>
  <c r="AP72" i="16"/>
  <c r="AO72" i="16"/>
  <c r="AN72" i="16"/>
  <c r="AM72" i="16"/>
  <c r="AL72" i="16"/>
  <c r="AK72" i="16"/>
  <c r="AJ72" i="16"/>
  <c r="AI72" i="16"/>
  <c r="AH72" i="16"/>
  <c r="AG72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AU71" i="16"/>
  <c r="AT71" i="16"/>
  <c r="AS71" i="16"/>
  <c r="AR71" i="16"/>
  <c r="AQ71" i="16"/>
  <c r="AP71" i="16"/>
  <c r="AO71" i="16"/>
  <c r="AN71" i="16"/>
  <c r="AM71" i="16"/>
  <c r="AL71" i="16"/>
  <c r="AK71" i="16"/>
  <c r="AJ71" i="16"/>
  <c r="AI71" i="16"/>
  <c r="AH71" i="16"/>
  <c r="AG71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AU70" i="16"/>
  <c r="AT70" i="16"/>
  <c r="AS70" i="16"/>
  <c r="AR70" i="16"/>
  <c r="AQ70" i="16"/>
  <c r="AP70" i="16"/>
  <c r="AO70" i="16"/>
  <c r="AN70" i="16"/>
  <c r="AM70" i="16"/>
  <c r="AL70" i="16"/>
  <c r="AK70" i="16"/>
  <c r="AJ70" i="16"/>
  <c r="AI70" i="16"/>
  <c r="AH70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AU69" i="16"/>
  <c r="AT69" i="16"/>
  <c r="AS69" i="16"/>
  <c r="AR69" i="16"/>
  <c r="AQ69" i="16"/>
  <c r="AP69" i="16"/>
  <c r="AO69" i="16"/>
  <c r="AN69" i="16"/>
  <c r="AM69" i="16"/>
  <c r="AL69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AU68" i="16"/>
  <c r="AT68" i="16"/>
  <c r="AS68" i="16"/>
  <c r="AR68" i="16"/>
  <c r="AQ68" i="16"/>
  <c r="AP68" i="16"/>
  <c r="AO68" i="16"/>
  <c r="AN68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AU67" i="16"/>
  <c r="AT67" i="16"/>
  <c r="AS67" i="16"/>
  <c r="AR67" i="16"/>
  <c r="AQ67" i="16"/>
  <c r="AP67" i="16"/>
  <c r="AO67" i="16"/>
  <c r="AN67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AU66" i="16"/>
  <c r="AT66" i="16"/>
  <c r="AS66" i="16"/>
  <c r="AR66" i="16"/>
  <c r="AQ66" i="16"/>
  <c r="AP66" i="16"/>
  <c r="AO66" i="16"/>
  <c r="AN66" i="16"/>
  <c r="AM66" i="16"/>
  <c r="AL66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AU65" i="16"/>
  <c r="AT65" i="16"/>
  <c r="AS65" i="16"/>
  <c r="AR65" i="16"/>
  <c r="AQ65" i="16"/>
  <c r="AP65" i="16"/>
  <c r="AO65" i="16"/>
  <c r="AN65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AU64" i="16"/>
  <c r="AT64" i="16"/>
  <c r="AS64" i="16"/>
  <c r="AR64" i="16"/>
  <c r="AQ64" i="16"/>
  <c r="AP64" i="16"/>
  <c r="AO64" i="16"/>
  <c r="AN64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AU63" i="16"/>
  <c r="AT63" i="16"/>
  <c r="AS63" i="16"/>
  <c r="AR63" i="16"/>
  <c r="AQ63" i="16"/>
  <c r="AP63" i="16"/>
  <c r="AO63" i="16"/>
  <c r="AN63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AU62" i="16"/>
  <c r="AT62" i="16"/>
  <c r="AS62" i="16"/>
  <c r="AR62" i="16"/>
  <c r="AQ62" i="16"/>
  <c r="AP62" i="16"/>
  <c r="AO62" i="16"/>
  <c r="AN62" i="16"/>
  <c r="AM62" i="16"/>
  <c r="AL62" i="16"/>
  <c r="AK62" i="16"/>
  <c r="AJ62" i="16"/>
  <c r="AI62" i="16"/>
  <c r="AH62" i="16"/>
  <c r="AG62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AU61" i="16"/>
  <c r="AT61" i="16"/>
  <c r="AS61" i="16"/>
  <c r="AR61" i="16"/>
  <c r="AQ61" i="16"/>
  <c r="AP61" i="16"/>
  <c r="AO61" i="16"/>
  <c r="AN61" i="16"/>
  <c r="AM61" i="16"/>
  <c r="AL61" i="16"/>
  <c r="AK61" i="16"/>
  <c r="AJ61" i="16"/>
  <c r="AI61" i="16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AU60" i="16"/>
  <c r="AT60" i="16"/>
  <c r="AS60" i="16"/>
  <c r="AR60" i="16"/>
  <c r="AQ60" i="16"/>
  <c r="AP60" i="16"/>
  <c r="AO60" i="16"/>
  <c r="AN60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F150" i="16" s="1" a="1"/>
  <c r="F150" i="16" s="1"/>
  <c r="BP49" i="16"/>
  <c r="BP48" i="16"/>
  <c r="BP47" i="16"/>
  <c r="BP46" i="16"/>
  <c r="BP45" i="16"/>
  <c r="BP44" i="16"/>
  <c r="BP43" i="16"/>
  <c r="BP42" i="16"/>
  <c r="BP41" i="16"/>
  <c r="BP40" i="16"/>
  <c r="BP39" i="16"/>
  <c r="BP38" i="16"/>
  <c r="BP37" i="16"/>
  <c r="BP36" i="16"/>
  <c r="BP35" i="16"/>
  <c r="BP34" i="16"/>
  <c r="BP33" i="16"/>
  <c r="BP32" i="16"/>
  <c r="BP31" i="16"/>
  <c r="BP30" i="16"/>
  <c r="BP29" i="16"/>
  <c r="BP28" i="16"/>
  <c r="BP27" i="16"/>
  <c r="BP26" i="16"/>
  <c r="BP25" i="16"/>
  <c r="BP24" i="16"/>
  <c r="BP23" i="16"/>
  <c r="BP22" i="16"/>
  <c r="BP21" i="16"/>
  <c r="BP20" i="16"/>
  <c r="BP19" i="16"/>
  <c r="BP18" i="16"/>
  <c r="BP17" i="16"/>
  <c r="BP16" i="16"/>
  <c r="BP15" i="16"/>
  <c r="BP14" i="16"/>
  <c r="BP13" i="16"/>
  <c r="BP12" i="16"/>
  <c r="BP11" i="16"/>
  <c r="BP10" i="16"/>
  <c r="BP9" i="16"/>
  <c r="BM3" i="5"/>
  <c r="BK3" i="5"/>
  <c r="BR71" i="9"/>
  <c r="BS71" i="9" s="1"/>
  <c r="BR72" i="9"/>
  <c r="BS72" i="9" s="1"/>
  <c r="BR74" i="9"/>
  <c r="BS74" i="9" s="1"/>
  <c r="BR75" i="9"/>
  <c r="BS75" i="9" s="1"/>
  <c r="BR76" i="9"/>
  <c r="BS76" i="9" s="1"/>
  <c r="BR78" i="9"/>
  <c r="BS78" i="9" s="1"/>
  <c r="BR79" i="9"/>
  <c r="BS79" i="9" s="1"/>
  <c r="BR80" i="9"/>
  <c r="BS80" i="9" s="1"/>
  <c r="BR81" i="9"/>
  <c r="BS81" i="9" s="1"/>
  <c r="BR82" i="9"/>
  <c r="BS82" i="9" s="1"/>
  <c r="BR83" i="9"/>
  <c r="BS83" i="9" s="1"/>
  <c r="BR84" i="9"/>
  <c r="BS84" i="9" s="1"/>
  <c r="BR85" i="9"/>
  <c r="BS85" i="9" s="1"/>
  <c r="BR86" i="9"/>
  <c r="BS86" i="9" s="1"/>
  <c r="BR87" i="9"/>
  <c r="BS87" i="9" s="1"/>
  <c r="BR88" i="9"/>
  <c r="BS88" i="9" s="1"/>
  <c r="BR89" i="9"/>
  <c r="BS89" i="9" s="1"/>
  <c r="BR90" i="9"/>
  <c r="BS90" i="9" s="1"/>
  <c r="BR91" i="9"/>
  <c r="BS91" i="9" s="1"/>
  <c r="BR92" i="9"/>
  <c r="BS92" i="9" s="1"/>
  <c r="BR93" i="9"/>
  <c r="BS93" i="9" s="1"/>
  <c r="BR95" i="9"/>
  <c r="BS95" i="9" s="1"/>
  <c r="BR97" i="9"/>
  <c r="BS97" i="9" s="1"/>
  <c r="BR98" i="9"/>
  <c r="BS98" i="9" s="1"/>
  <c r="BR99" i="9"/>
  <c r="BS99" i="9" s="1"/>
  <c r="BR100" i="9"/>
  <c r="BS100" i="9" s="1"/>
  <c r="BR101" i="9"/>
  <c r="BS101" i="9" s="1"/>
  <c r="BR102" i="9"/>
  <c r="BS102" i="9" s="1"/>
  <c r="BR103" i="9"/>
  <c r="BS103" i="9" s="1"/>
  <c r="BR104" i="9"/>
  <c r="BS104" i="9" s="1"/>
  <c r="BR105" i="9"/>
  <c r="BS105" i="9" s="1"/>
  <c r="BR106" i="9"/>
  <c r="BS106" i="9" s="1"/>
  <c r="BR107" i="9"/>
  <c r="BS107" i="9" s="1"/>
  <c r="BR108" i="9"/>
  <c r="BS108" i="9" s="1"/>
  <c r="BR109" i="9"/>
  <c r="BS109" i="9" s="1"/>
  <c r="BR110" i="9"/>
  <c r="BS110" i="9" s="1"/>
  <c r="BR112" i="9"/>
  <c r="BS112" i="9" s="1"/>
  <c r="BR113" i="9"/>
  <c r="BS113" i="9" s="1"/>
  <c r="BR114" i="9"/>
  <c r="BS114" i="9" s="1"/>
  <c r="BR115" i="9"/>
  <c r="BS115" i="9" s="1"/>
  <c r="BR70" i="9"/>
  <c r="BS70" i="9" s="1"/>
  <c r="AU135" i="9"/>
  <c r="AU136" i="9"/>
  <c r="AU138" i="9"/>
  <c r="AU139" i="9"/>
  <c r="AU140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9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3" i="9"/>
  <c r="AU174" i="9"/>
  <c r="AU176" i="9"/>
  <c r="AU177" i="9"/>
  <c r="AU178" i="9"/>
  <c r="AU179" i="9"/>
  <c r="AU134" i="9"/>
  <c r="AF179" i="9"/>
  <c r="AF178" i="9"/>
  <c r="AF177" i="9"/>
  <c r="AF176" i="9"/>
  <c r="AF174" i="9"/>
  <c r="AF173" i="9"/>
  <c r="AF172" i="9"/>
  <c r="AF171" i="9"/>
  <c r="AF170" i="9"/>
  <c r="AF169" i="9"/>
  <c r="AF168" i="9"/>
  <c r="AF167" i="9"/>
  <c r="AF166" i="9"/>
  <c r="AF165" i="9"/>
  <c r="AF164" i="9"/>
  <c r="AF163" i="9"/>
  <c r="AF162" i="9"/>
  <c r="AF161" i="9"/>
  <c r="AF159" i="9"/>
  <c r="AF157" i="9"/>
  <c r="AF156" i="9"/>
  <c r="AF155" i="9"/>
  <c r="AF154" i="9"/>
  <c r="AF153" i="9"/>
  <c r="AF152" i="9"/>
  <c r="AF151" i="9"/>
  <c r="AF150" i="9"/>
  <c r="AF149" i="9"/>
  <c r="AF148" i="9"/>
  <c r="AF147" i="9"/>
  <c r="AF146" i="9"/>
  <c r="AF145" i="9"/>
  <c r="AF144" i="9"/>
  <c r="AF143" i="9"/>
  <c r="AF142" i="9"/>
  <c r="AF140" i="9"/>
  <c r="AF139" i="9"/>
  <c r="AF138" i="9"/>
  <c r="AF136" i="9"/>
  <c r="AF135" i="9"/>
  <c r="AF134" i="9"/>
  <c r="AD135" i="9"/>
  <c r="AD136" i="9"/>
  <c r="AD138" i="9"/>
  <c r="AD139" i="9"/>
  <c r="AD140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9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6" i="9"/>
  <c r="AD177" i="9"/>
  <c r="AD178" i="9"/>
  <c r="AD179" i="9"/>
  <c r="M135" i="9"/>
  <c r="M136" i="9"/>
  <c r="M138" i="9"/>
  <c r="M139" i="9"/>
  <c r="M140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9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6" i="9"/>
  <c r="M177" i="9"/>
  <c r="M178" i="9"/>
  <c r="M179" i="9"/>
  <c r="I135" i="9"/>
  <c r="I136" i="9"/>
  <c r="I138" i="9"/>
  <c r="I139" i="9"/>
  <c r="I140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9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6" i="9"/>
  <c r="I177" i="9"/>
  <c r="I178" i="9"/>
  <c r="I179" i="9"/>
  <c r="BI53" i="5"/>
  <c r="BP57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A111" i="9"/>
  <c r="BB111" i="9"/>
  <c r="BC111" i="9"/>
  <c r="BD111" i="9"/>
  <c r="BE111" i="9"/>
  <c r="BF111" i="9"/>
  <c r="BG111" i="9"/>
  <c r="BH111" i="9"/>
  <c r="BI111" i="9"/>
  <c r="BJ111" i="9"/>
  <c r="BK111" i="9"/>
  <c r="BL111" i="9"/>
  <c r="BM111" i="9"/>
  <c r="BN111" i="9"/>
  <c r="BO111" i="9"/>
  <c r="BP111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BC96" i="9"/>
  <c r="BD96" i="9"/>
  <c r="BE96" i="9"/>
  <c r="BF96" i="9"/>
  <c r="BG96" i="9"/>
  <c r="BH96" i="9"/>
  <c r="BI96" i="9"/>
  <c r="BJ96" i="9"/>
  <c r="BK96" i="9"/>
  <c r="BL96" i="9"/>
  <c r="BM96" i="9"/>
  <c r="BN96" i="9"/>
  <c r="BO96" i="9"/>
  <c r="BP96" i="9"/>
  <c r="F96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BC94" i="9"/>
  <c r="BD94" i="9"/>
  <c r="BE94" i="9"/>
  <c r="BF94" i="9"/>
  <c r="BG94" i="9"/>
  <c r="BH94" i="9"/>
  <c r="BI94" i="9"/>
  <c r="BJ94" i="9"/>
  <c r="BK94" i="9"/>
  <c r="BL94" i="9"/>
  <c r="BM94" i="9"/>
  <c r="BN94" i="9"/>
  <c r="BO94" i="9"/>
  <c r="BP94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BJ77" i="9"/>
  <c r="BK77" i="9"/>
  <c r="BL77" i="9"/>
  <c r="BM77" i="9"/>
  <c r="BN77" i="9"/>
  <c r="BO77" i="9"/>
  <c r="BP77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BJ73" i="9"/>
  <c r="BK73" i="9"/>
  <c r="BL73" i="9"/>
  <c r="BM73" i="9"/>
  <c r="BN73" i="9"/>
  <c r="BO73" i="9"/>
  <c r="BP73" i="9"/>
  <c r="A101" i="6" a="1"/>
  <c r="A101" i="6" s="1"/>
  <c r="A94" i="2" a="1"/>
  <c r="A94" i="2" s="1"/>
  <c r="F195" i="16" l="1" a="1"/>
  <c r="F195" i="16" s="1"/>
  <c r="AW125" i="9"/>
  <c r="AW126" i="9" s="1"/>
  <c r="M141" i="9"/>
  <c r="M160" i="9"/>
  <c r="I141" i="9"/>
  <c r="I160" i="9"/>
  <c r="I175" i="9"/>
  <c r="AP125" i="9"/>
  <c r="AP126" i="9" s="1"/>
  <c r="Z125" i="9"/>
  <c r="Z126" i="9" s="1"/>
  <c r="J125" i="9"/>
  <c r="J126" i="9" s="1"/>
  <c r="AM125" i="9"/>
  <c r="AM126" i="9" s="1"/>
  <c r="W125" i="9"/>
  <c r="W126" i="9" s="1"/>
  <c r="G125" i="9"/>
  <c r="G126" i="9" s="1"/>
  <c r="AY125" i="9"/>
  <c r="AY126" i="9" s="1"/>
  <c r="AI125" i="9"/>
  <c r="AI126" i="9" s="1"/>
  <c r="AU175" i="9"/>
  <c r="AU160" i="9"/>
  <c r="M158" i="9"/>
  <c r="AR125" i="9"/>
  <c r="AR126" i="9" s="1"/>
  <c r="S125" i="9"/>
  <c r="S126" i="9" s="1"/>
  <c r="Q125" i="9"/>
  <c r="Q126" i="9" s="1"/>
  <c r="AF175" i="9"/>
  <c r="AG125" i="9"/>
  <c r="AG126" i="9" s="1"/>
  <c r="AU141" i="9"/>
  <c r="AD175" i="9"/>
  <c r="AF137" i="9"/>
  <c r="AD160" i="9"/>
  <c r="M175" i="9"/>
  <c r="AU137" i="9"/>
  <c r="AE125" i="9"/>
  <c r="AE126" i="9" s="1"/>
  <c r="O125" i="9"/>
  <c r="O126" i="9" s="1"/>
  <c r="AT125" i="9"/>
  <c r="AT126" i="9" s="1"/>
  <c r="AD125" i="9"/>
  <c r="AD126" i="9" s="1"/>
  <c r="N125" i="9"/>
  <c r="N126" i="9" s="1"/>
  <c r="I158" i="9"/>
  <c r="AB125" i="9"/>
  <c r="AB126" i="9" s="1"/>
  <c r="L125" i="9"/>
  <c r="L126" i="9" s="1"/>
  <c r="AF158" i="9"/>
  <c r="AN125" i="9"/>
  <c r="AN126" i="9" s="1"/>
  <c r="X125" i="9"/>
  <c r="X126" i="9" s="1"/>
  <c r="H125" i="9"/>
  <c r="H126" i="9" s="1"/>
  <c r="BR111" i="9"/>
  <c r="BS111" i="9" s="1"/>
  <c r="BR96" i="9"/>
  <c r="BS96" i="9" s="1"/>
  <c r="T125" i="9"/>
  <c r="T126" i="9" s="1"/>
  <c r="AK125" i="9"/>
  <c r="AK126" i="9" s="1"/>
  <c r="U125" i="9"/>
  <c r="U126" i="9" s="1"/>
  <c r="BP119" i="9"/>
  <c r="AX125" i="9"/>
  <c r="AX126" i="9" s="1"/>
  <c r="AH125" i="9"/>
  <c r="AH126" i="9" s="1"/>
  <c r="R125" i="9"/>
  <c r="R126" i="9" s="1"/>
  <c r="AF141" i="9"/>
  <c r="AD158" i="9"/>
  <c r="AF160" i="9"/>
  <c r="AZ125" i="9"/>
  <c r="AZ126" i="9" s="1"/>
  <c r="AU158" i="9"/>
  <c r="AV125" i="9"/>
  <c r="AV126" i="9" s="1"/>
  <c r="P125" i="9"/>
  <c r="P126" i="9" s="1"/>
  <c r="AD141" i="9"/>
  <c r="V125" i="9"/>
  <c r="V126" i="9" s="1"/>
  <c r="AQ125" i="9"/>
  <c r="AQ126" i="9" s="1"/>
  <c r="AA125" i="9"/>
  <c r="AA126" i="9" s="1"/>
  <c r="K125" i="9"/>
  <c r="K126" i="9" s="1"/>
  <c r="AJ125" i="9"/>
  <c r="AJ126" i="9" s="1"/>
  <c r="AS125" i="9"/>
  <c r="AS126" i="9" s="1"/>
  <c r="AC125" i="9"/>
  <c r="AC126" i="9" s="1"/>
  <c r="M125" i="9"/>
  <c r="M126" i="9" s="1"/>
  <c r="BR94" i="9"/>
  <c r="BS94" i="9" s="1"/>
  <c r="AL125" i="9"/>
  <c r="AL126" i="9" s="1"/>
  <c r="F125" i="9"/>
  <c r="F126" i="9" s="1"/>
  <c r="AO125" i="9"/>
  <c r="AO126" i="9" s="1"/>
  <c r="Y125" i="9"/>
  <c r="Y126" i="9" s="1"/>
  <c r="I125" i="9"/>
  <c r="I126" i="9" s="1"/>
  <c r="BR77" i="9"/>
  <c r="BS77" i="9" s="1"/>
  <c r="BR73" i="9"/>
  <c r="BS73" i="9" s="1"/>
  <c r="AD137" i="9"/>
  <c r="M137" i="9"/>
  <c r="I137" i="9"/>
  <c r="AF125" i="9"/>
  <c r="AF126" i="9" s="1"/>
  <c r="AU125" i="9"/>
  <c r="AU12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<sst xmlns="http://schemas.openxmlformats.org/spreadsheetml/2006/main" count="2433" uniqueCount="260">
  <si>
    <t>山东2017年 投入产出表</t>
  </si>
  <si>
    <t>续表2</t>
  </si>
  <si>
    <t>续表4</t>
  </si>
  <si>
    <t>(按当年生产者 价格计算)</t>
  </si>
  <si>
    <t>单位:万元</t>
  </si>
  <si>
    <t>产 出_x000D_
投 入</t>
  </si>
  <si>
    <t>代码</t>
  </si>
  <si>
    <t>中间使用</t>
  </si>
  <si>
    <t>中 间 使 用</t>
  </si>
  <si>
    <t>最 终 使 用</t>
  </si>
  <si>
    <t>电气机械_x000D_
和器材</t>
  </si>
  <si>
    <t>通信设备、_x000D_
计算机和其_x000D_
他电子设备</t>
  </si>
  <si>
    <t>仪器仪表</t>
  </si>
  <si>
    <t>其他_x000D_
制造产品_x000D_
和废品废料</t>
  </si>
  <si>
    <t>金属制品、_x000D_
机械和设备_x000D_
修理服务</t>
  </si>
  <si>
    <t>电力、热力的_x000D_
生产和供应</t>
  </si>
  <si>
    <t>燃气生产_x000D_
和供应</t>
  </si>
  <si>
    <t>水的生产_x000D_
和供应</t>
  </si>
  <si>
    <t>建筑</t>
  </si>
  <si>
    <t>批发和零售</t>
  </si>
  <si>
    <t>教 育</t>
  </si>
  <si>
    <t>卫生和_x000D_
社会工作</t>
  </si>
  <si>
    <t>文化、体育_x000D_
和娱乐</t>
  </si>
  <si>
    <t>公共管理、_x000D_
社会保障和_x000D_
社会组织</t>
  </si>
  <si>
    <t>中间使用_x000D_
合 计</t>
  </si>
  <si>
    <t>最终消费</t>
  </si>
  <si>
    <t>农林牧渔_x000D_
产品和服务</t>
  </si>
  <si>
    <t>煤 炭_x000D_
采选产品</t>
  </si>
  <si>
    <t>石油和_x000D_
天然气_x000D_
开采产品</t>
  </si>
  <si>
    <t>金属矿_x000D_
采选产品</t>
  </si>
  <si>
    <t>非金属矿_x000D_
和其他矿_x000D_
采选产品</t>
  </si>
  <si>
    <t>食品和烟草</t>
  </si>
  <si>
    <t>纺织品</t>
  </si>
  <si>
    <t>纺织服装鞋_x000D_
帽皮革羽绒_x000D_
及其制品</t>
  </si>
  <si>
    <t>木材加工品_x000D_
和 家 具</t>
  </si>
  <si>
    <t>-</t>
  </si>
  <si>
    <t>居民消费</t>
  </si>
  <si>
    <t>政府消费</t>
  </si>
  <si>
    <t>合计</t>
  </si>
  <si>
    <t>代 码</t>
  </si>
  <si>
    <t>中_x000D_
间_x000D_
投_x000D_
入</t>
  </si>
  <si>
    <t>农林牧渔产品和服务</t>
  </si>
  <si>
    <t>农村居民消费</t>
  </si>
  <si>
    <t>城镇居民消费</t>
  </si>
  <si>
    <t>小计</t>
  </si>
  <si>
    <t>煤炭采选产品</t>
  </si>
  <si>
    <t>TIU</t>
  </si>
  <si>
    <t>FU101</t>
  </si>
  <si>
    <t>FU102</t>
  </si>
  <si>
    <t>THC</t>
  </si>
  <si>
    <t>FU103</t>
  </si>
  <si>
    <t>TC</t>
  </si>
  <si>
    <t>石油和天然气开采产品</t>
  </si>
  <si>
    <t>金属矿采选产品</t>
  </si>
  <si>
    <t>非金属矿和其他矿采选产品</t>
  </si>
  <si>
    <t>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</si>
  <si>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</si>
  <si>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</si>
  <si>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</si>
  <si>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</si>
  <si>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非金属矿物制品</t>
  </si>
  <si>
    <t>金属冶炼和压延加工品</t>
  </si>
  <si>
    <t>金属制品</t>
  </si>
  <si>
    <t>通用设备</t>
  </si>
  <si>
    <t>专用设备</t>
  </si>
  <si>
    <t>交通运输设备</t>
  </si>
  <si>
    <t>电气机械和器材</t>
  </si>
  <si>
    <t>通信设备、计算机和其他电子设备</t>
  </si>
  <si>
    <t>其他制造产品和废品废料</t>
  </si>
  <si>
    <t>金属制品、机械和设备修理服务</t>
  </si>
  <si>
    <t>电力、热力的生产和供应</t>
  </si>
  <si>
    <t>燃气生产和供应</t>
  </si>
  <si>
    <t>水的生产和供应</t>
  </si>
  <si>
    <t>交通运输、仓储和邮政</t>
  </si>
  <si>
    <t>住宿和餐饮</t>
  </si>
  <si>
    <t>信息传输、软件和信息技术服务</t>
  </si>
  <si>
    <t>金融</t>
  </si>
  <si>
    <t>房地产</t>
  </si>
  <si>
    <t>租赁和商务服务</t>
  </si>
  <si>
    <t>研究和试验发展</t>
  </si>
  <si>
    <t>综合技术服务</t>
  </si>
  <si>
    <t>水利、环境和公共设施管理</t>
  </si>
  <si>
    <t>居民服务、修理和其他服务</t>
  </si>
  <si>
    <t>教育</t>
  </si>
  <si>
    <t>卫生和社会工作</t>
  </si>
  <si>
    <t>文化、体育和娱乐</t>
  </si>
  <si>
    <t>公共管理、社会保障和社会组织</t>
  </si>
  <si>
    <t>中间投入合计</t>
  </si>
  <si>
    <t>TII</t>
  </si>
  <si>
    <t>增_x000D_
加_x000D_
值</t>
  </si>
  <si>
    <t>劳动者报酬</t>
  </si>
  <si>
    <t>VA001</t>
  </si>
  <si>
    <t>生产税净额</t>
  </si>
  <si>
    <t>VA002</t>
  </si>
  <si>
    <t>固定资产折旧</t>
  </si>
  <si>
    <t>VA003</t>
  </si>
  <si>
    <t>营业盈余</t>
  </si>
  <si>
    <t>VA004</t>
  </si>
  <si>
    <t>增加值合计</t>
  </si>
  <si>
    <t>TVA</t>
  </si>
  <si>
    <t>总投入</t>
  </si>
  <si>
    <t>TI</t>
  </si>
  <si>
    <t>总 投 入</t>
  </si>
  <si>
    <t>续表1</t>
  </si>
  <si>
    <t>续表3</t>
  </si>
  <si>
    <t>续表5</t>
  </si>
  <si>
    <t>中间 使 用</t>
  </si>
  <si>
    <t>进 口</t>
  </si>
  <si>
    <t>国内省外_x000D_
流 入</t>
  </si>
  <si>
    <t>其 他</t>
  </si>
  <si>
    <t>总产出</t>
  </si>
  <si>
    <t>造纸印刷和_x000D_
文教体育_x000D_
用 品</t>
  </si>
  <si>
    <t>石油、炼焦_x000D_
产 品 和_x000D_
核燃料加工品</t>
  </si>
  <si>
    <t>非金属_x000D_
矿物制品</t>
  </si>
  <si>
    <t>金属冶炼和_x000D_
压延加工品</t>
  </si>
  <si>
    <t>交通运输_x000D_
设 备</t>
  </si>
  <si>
    <t>交通运输、_x000D_
仓储和邮政</t>
  </si>
  <si>
    <t>信息传输、_x000D_
软件和信息_x000D_
技术服务</t>
  </si>
  <si>
    <t>金 融</t>
  </si>
  <si>
    <t>租赁和_x000D_
商务服务</t>
  </si>
  <si>
    <t>研究和_x000D_
试验发展</t>
  </si>
  <si>
    <t>综 合_x000D_
技术服务</t>
  </si>
  <si>
    <t>水利、环境_x000D_
和公共设施_x000D_
管 理</t>
  </si>
  <si>
    <t>居民服务、_x000D_
修理和_x000D_
其他服务</t>
  </si>
  <si>
    <t>资本形成总额</t>
  </si>
  <si>
    <t>出 口</t>
  </si>
  <si>
    <t>国内省外_x000D_
流 出</t>
  </si>
  <si>
    <t>最终使用_x000D_
合 计</t>
  </si>
  <si>
    <t>固定资本_x000D_
形成总额</t>
  </si>
  <si>
    <t>存货变动</t>
  </si>
  <si>
    <t>合 计</t>
  </si>
  <si>
    <t>FU201</t>
  </si>
  <si>
    <t>FU202</t>
  </si>
  <si>
    <t>GCF</t>
  </si>
  <si>
    <t>EX</t>
  </si>
  <si>
    <t>OF</t>
  </si>
  <si>
    <t>TFU</t>
  </si>
  <si>
    <t>IM</t>
  </si>
  <si>
    <t>IF</t>
  </si>
  <si>
    <t>ERR</t>
  </si>
  <si>
    <t>GO</t>
  </si>
  <si>
    <t xml:space="preserve">燃气生产和供应 </t>
  </si>
  <si>
    <t>TiI</t>
  </si>
  <si>
    <t>TIl</t>
  </si>
  <si>
    <t>最终消费</t>
    <phoneticPr fontId="2" type="noConversion"/>
  </si>
  <si>
    <t>权重矩阵</t>
    <phoneticPr fontId="2" type="noConversion"/>
  </si>
  <si>
    <t>47x58行平衡</t>
    <phoneticPr fontId="2" type="noConversion"/>
  </si>
  <si>
    <t>列权重矩阵</t>
    <phoneticPr fontId="2" type="noConversion"/>
  </si>
  <si>
    <t>42x47</t>
    <phoneticPr fontId="2" type="noConversion"/>
  </si>
  <si>
    <t>非金属矿和其他矿采选产品</t>
    <phoneticPr fontId="2" type="noConversion"/>
  </si>
  <si>
    <t>非金属矿</t>
    <phoneticPr fontId="2" type="noConversion"/>
  </si>
  <si>
    <t>其他矿采选业</t>
    <phoneticPr fontId="2" type="noConversion"/>
  </si>
  <si>
    <r>
      <t xml:space="preserve">   </t>
    </r>
    <r>
      <rPr>
        <sz val="10"/>
        <rFont val="宋体"/>
        <family val="3"/>
        <charset val="134"/>
      </rPr>
      <t>医药制造业</t>
    </r>
    <phoneticPr fontId="2" type="noConversion"/>
  </si>
  <si>
    <r>
      <t xml:space="preserve">   </t>
    </r>
    <r>
      <rPr>
        <sz val="10"/>
        <rFont val="宋体"/>
        <family val="3"/>
        <charset val="134"/>
      </rPr>
      <t>橡胶和塑料制品业</t>
    </r>
    <phoneticPr fontId="2" type="noConversion"/>
  </si>
  <si>
    <t>非金属矿物制品</t>
    <phoneticPr fontId="2" type="noConversion"/>
  </si>
  <si>
    <t>黑色金属冶炼及压延加工业</t>
    <phoneticPr fontId="2" type="noConversion"/>
  </si>
  <si>
    <t>有色金属冶炼及压延加工业</t>
    <phoneticPr fontId="2" type="noConversion"/>
  </si>
  <si>
    <t>汽车制造业</t>
    <phoneticPr fontId="2" type="noConversion"/>
  </si>
  <si>
    <t>铁路、船舶、航空航天和其他运输设备制造业</t>
    <phoneticPr fontId="2" type="noConversion"/>
  </si>
  <si>
    <t>代码</t>
    <phoneticPr fontId="2" type="noConversion"/>
  </si>
  <si>
    <t>ISIC</t>
  </si>
  <si>
    <t>ISIC</t>
    <phoneticPr fontId="2" type="noConversion"/>
  </si>
  <si>
    <t>序号</t>
  </si>
  <si>
    <t>序号</t>
    <phoneticPr fontId="2" type="noConversion"/>
  </si>
  <si>
    <t>其他矿采选产品</t>
  </si>
  <si>
    <t>行合并</t>
    <phoneticPr fontId="2" type="noConversion"/>
  </si>
  <si>
    <t>42x63</t>
    <phoneticPr fontId="2" type="noConversion"/>
  </si>
  <si>
    <t>金属矿采选产品&amp;非金属矿采选业</t>
  </si>
  <si>
    <t>金属矿采选产品&amp;非金属矿采选业</t>
    <phoneticPr fontId="2" type="noConversion"/>
  </si>
  <si>
    <t>非金属矿</t>
  </si>
  <si>
    <t>金属矿采选产品&amp;非金属矿</t>
  </si>
  <si>
    <t>金属矿采选产品&amp;非金属矿</t>
    <phoneticPr fontId="2" type="noConversion"/>
  </si>
  <si>
    <t>有色金属冶炼及压延加工业</t>
  </si>
  <si>
    <t>其他矿采选产品</t>
    <phoneticPr fontId="2" type="noConversion"/>
  </si>
  <si>
    <r>
      <rPr>
        <sz val="11"/>
        <color theme="1"/>
        <rFont val="宋体"/>
        <family val="1"/>
        <charset val="134"/>
      </rPr>
      <t>行合并后42</t>
    </r>
    <r>
      <rPr>
        <sz val="11"/>
        <color theme="1"/>
        <rFont val="Times New Roman"/>
        <family val="1"/>
      </rPr>
      <t>sec</t>
    </r>
    <phoneticPr fontId="2" type="noConversion"/>
  </si>
  <si>
    <t>纺织品、纺织服装鞋帽皮革羽绒及其制品</t>
  </si>
  <si>
    <t>纺织品、纺织服装鞋帽皮革羽绒及其制品</t>
    <phoneticPr fontId="2" type="noConversion"/>
  </si>
  <si>
    <t>通信设备、计算机和其他电子设备、仪器仪表</t>
  </si>
  <si>
    <t>通信设备、计算机和其他电子设备、仪器仪表</t>
    <phoneticPr fontId="2" type="noConversion"/>
  </si>
  <si>
    <t>其他制造产品和废品废料、金属制品、机械和设备修理服务</t>
  </si>
  <si>
    <t>其他制造产品和废品废料、金属制品、机械和设备修理服务</t>
    <phoneticPr fontId="2" type="noConversion"/>
  </si>
  <si>
    <t>行合并后42sec</t>
  </si>
  <si>
    <t>其他矿采选业</t>
  </si>
  <si>
    <t xml:space="preserve">   医药制造业</t>
  </si>
  <si>
    <t xml:space="preserve">   橡胶和塑料制品业</t>
  </si>
  <si>
    <t>黑色金属冶炼及压延加工业</t>
  </si>
  <si>
    <t>汽车制造业</t>
  </si>
  <si>
    <t>铁路、船舶、航空航天和其他运输设备制造业</t>
  </si>
  <si>
    <t>列合并</t>
    <phoneticPr fontId="2" type="noConversion"/>
  </si>
  <si>
    <t>49x42</t>
  </si>
  <si>
    <t>49x42</t>
    <phoneticPr fontId="2" type="noConversion"/>
  </si>
  <si>
    <t>总投入</t>
    <phoneticPr fontId="2" type="noConversion"/>
  </si>
  <si>
    <t>中间使用合计</t>
    <phoneticPr fontId="2" type="noConversion"/>
  </si>
  <si>
    <t>总产出</t>
    <phoneticPr fontId="2" type="noConversion"/>
  </si>
  <si>
    <t>中间使用</t>
    <phoneticPr fontId="2" type="noConversion"/>
  </si>
  <si>
    <t>医药</t>
    <phoneticPr fontId="2" type="noConversion"/>
  </si>
  <si>
    <t>塑料</t>
    <phoneticPr fontId="2" type="noConversion"/>
  </si>
  <si>
    <t>黑色金属冶炼和压延加工品</t>
    <phoneticPr fontId="2" type="noConversion"/>
  </si>
  <si>
    <t>有色金属冶炼和压延加工品</t>
    <phoneticPr fontId="2" type="noConversion"/>
  </si>
  <si>
    <r>
      <t>水利、环境和公共设施管理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宋体"/>
        <family val="3"/>
        <charset val="134"/>
      </rPr>
      <t>公共管理、社会保障和社会组织</t>
    </r>
    <phoneticPr fontId="2" type="noConversion"/>
  </si>
  <si>
    <t>合并</t>
    <phoneticPr fontId="2" type="noConversion"/>
  </si>
  <si>
    <t>先调行后调列</t>
    <phoneticPr fontId="2" type="noConversion"/>
  </si>
  <si>
    <r>
      <t>ISIC</t>
    </r>
    <r>
      <rPr>
        <sz val="11"/>
        <color theme="1"/>
        <rFont val="宋体"/>
        <family val="1"/>
        <charset val="134"/>
      </rPr>
      <t>顺序</t>
    </r>
    <phoneticPr fontId="2" type="noConversion"/>
  </si>
  <si>
    <t>直接消耗系数A</t>
    <phoneticPr fontId="2" type="noConversion"/>
  </si>
  <si>
    <t>42x42</t>
    <phoneticPr fontId="2" type="noConversion"/>
  </si>
  <si>
    <t>I-A</t>
    <phoneticPr fontId="2" type="noConversion"/>
  </si>
  <si>
    <t>leontieff inverse matrix</t>
    <phoneticPr fontId="2" type="noConversion"/>
  </si>
  <si>
    <t>进口额</t>
    <phoneticPr fontId="2" type="noConversion"/>
  </si>
  <si>
    <t>进口</t>
    <phoneticPr fontId="2" type="noConversion"/>
  </si>
  <si>
    <t>省外流出</t>
    <phoneticPr fontId="2" type="noConversion"/>
  </si>
  <si>
    <t>国内需求</t>
    <phoneticPr fontId="2" type="noConversion"/>
  </si>
  <si>
    <t>最终需求</t>
    <phoneticPr fontId="2" type="noConversion"/>
  </si>
  <si>
    <t>进口系数</t>
    <phoneticPr fontId="2" type="noConversion"/>
  </si>
  <si>
    <t>出口量</t>
    <phoneticPr fontId="2" type="noConversion"/>
  </si>
  <si>
    <t>进口系数对角化</t>
    <phoneticPr fontId="2" type="noConversion"/>
  </si>
  <si>
    <t>计算得到列</t>
    <phoneticPr fontId="2" type="noConversion"/>
  </si>
  <si>
    <t>计算的到行</t>
    <phoneticPr fontId="2" type="noConversion"/>
  </si>
  <si>
    <t>47x42</t>
    <phoneticPr fontId="2" type="noConversion"/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</si>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</sst>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_);[Red]\(0\)"/>
    <numFmt numFmtId="166" formatCode="0.0000"/>
  </numFmts>
  <fonts count="1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4" fillId="0" borderId="0"/>
    <xf numFmtId="0" fontId="1" fillId="0" borderId="0"/>
  </cellStyleXfs>
  <cellXfs count="185">
    <xf numFmtId="0" fontId="0" fillId="0" borderId="0" xfId="0">
      <alignment vertical="center"/>
    </xf>
    <xf numFmtId="0" fontId="5" fillId="0" borderId="6" xfId="3" applyNumberFormat="1" applyFont="1" applyFill="1" applyBorder="1" applyAlignment="1">
      <alignment horizontal="right" vertical="center"/>
    </xf>
    <xf numFmtId="0" fontId="5" fillId="0" borderId="14" xfId="3" applyNumberFormat="1" applyFont="1" applyFill="1" applyBorder="1" applyAlignment="1">
      <alignment horizontal="right" vertical="center"/>
    </xf>
    <xf numFmtId="0" fontId="4" fillId="0" borderId="0" xfId="3">
      <alignment vertical="center"/>
    </xf>
    <xf numFmtId="0" fontId="4" fillId="0" borderId="1" xfId="3" applyBorder="1">
      <alignment vertical="center"/>
    </xf>
    <xf numFmtId="0" fontId="4" fillId="0" borderId="2" xfId="3" applyBorder="1">
      <alignment vertical="center"/>
    </xf>
    <xf numFmtId="49" fontId="5" fillId="0" borderId="0" xfId="3" applyNumberFormat="1" applyFont="1" applyFill="1" applyAlignment="1">
      <alignment vertical="center"/>
    </xf>
    <xf numFmtId="0" fontId="5" fillId="0" borderId="0" xfId="3" applyFont="1" applyFill="1">
      <alignment vertical="center"/>
    </xf>
    <xf numFmtId="49" fontId="5" fillId="0" borderId="3" xfId="3" applyNumberFormat="1" applyFont="1" applyFill="1" applyBorder="1" applyAlignment="1">
      <alignment vertical="center"/>
    </xf>
    <xf numFmtId="0" fontId="5" fillId="0" borderId="3" xfId="3" applyFont="1" applyFill="1" applyBorder="1">
      <alignment vertical="center"/>
    </xf>
    <xf numFmtId="49" fontId="5" fillId="0" borderId="14" xfId="3" applyNumberFormat="1" applyFont="1" applyFill="1" applyBorder="1" applyAlignment="1">
      <alignment horizontal="center" vertical="center" wrapText="1"/>
    </xf>
    <xf numFmtId="49" fontId="5" fillId="0" borderId="14" xfId="3" applyNumberFormat="1" applyFont="1" applyFill="1" applyBorder="1" applyAlignment="1">
      <alignment horizontal="center" vertical="center"/>
    </xf>
    <xf numFmtId="49" fontId="5" fillId="0" borderId="14" xfId="3" applyNumberFormat="1" applyFont="1" applyFill="1" applyBorder="1" applyAlignment="1">
      <alignment horizontal="right" vertical="center"/>
    </xf>
    <xf numFmtId="49" fontId="5" fillId="0" borderId="7" xfId="3" applyNumberFormat="1" applyFont="1" applyFill="1" applyBorder="1" applyAlignment="1">
      <alignment horizontal="right" vertical="center"/>
    </xf>
    <xf numFmtId="49" fontId="5" fillId="0" borderId="6" xfId="3" applyNumberFormat="1" applyFont="1" applyFill="1" applyBorder="1">
      <alignment vertical="center"/>
    </xf>
    <xf numFmtId="49" fontId="5" fillId="0" borderId="6" xfId="3" applyNumberFormat="1" applyFont="1" applyFill="1" applyBorder="1" applyAlignment="1">
      <alignment horizontal="right" vertical="center"/>
    </xf>
    <xf numFmtId="49" fontId="5" fillId="0" borderId="18" xfId="3" applyNumberFormat="1" applyFont="1" applyFill="1" applyBorder="1">
      <alignment vertical="center"/>
    </xf>
    <xf numFmtId="49" fontId="5" fillId="0" borderId="18" xfId="3" applyNumberFormat="1" applyFont="1" applyFill="1" applyBorder="1" applyAlignment="1">
      <alignment horizontal="right" vertical="center"/>
    </xf>
    <xf numFmtId="49" fontId="5" fillId="0" borderId="13" xfId="3" applyNumberFormat="1" applyFont="1" applyFill="1" applyBorder="1">
      <alignment vertical="center"/>
    </xf>
    <xf numFmtId="49" fontId="5" fillId="0" borderId="13" xfId="3" applyNumberFormat="1" applyFont="1" applyFill="1" applyBorder="1" applyAlignment="1">
      <alignment horizontal="right" vertical="center"/>
    </xf>
    <xf numFmtId="49" fontId="6" fillId="0" borderId="14" xfId="3" applyNumberFormat="1" applyFont="1" applyFill="1" applyBorder="1">
      <alignment vertical="center"/>
    </xf>
    <xf numFmtId="49" fontId="5" fillId="0" borderId="7" xfId="3" applyNumberFormat="1" applyFont="1" applyFill="1" applyBorder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8" xfId="3" applyNumberFormat="1" applyFont="1" applyFill="1" applyBorder="1" applyAlignment="1">
      <alignment horizontal="center" vertical="center"/>
    </xf>
    <xf numFmtId="49" fontId="5" fillId="0" borderId="19" xfId="3" applyNumberFormat="1" applyFont="1" applyFill="1" applyBorder="1" applyAlignment="1">
      <alignment horizontal="center" vertical="center"/>
    </xf>
    <xf numFmtId="49" fontId="5" fillId="0" borderId="13" xfId="3" applyNumberFormat="1" applyFont="1" applyFill="1" applyBorder="1" applyAlignment="1">
      <alignment horizontal="center" vertical="center"/>
    </xf>
    <xf numFmtId="49" fontId="5" fillId="0" borderId="15" xfId="3" applyNumberFormat="1" applyFont="1" applyFill="1" applyBorder="1" applyAlignment="1">
      <alignment horizontal="center" vertical="center"/>
    </xf>
    <xf numFmtId="49" fontId="5" fillId="0" borderId="14" xfId="3" applyNumberFormat="1" applyFont="1" applyFill="1" applyBorder="1">
      <alignment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10" xfId="3" applyNumberFormat="1" applyFont="1" applyFill="1" applyBorder="1" applyAlignment="1">
      <alignment horizontal="right" vertical="center"/>
    </xf>
    <xf numFmtId="0" fontId="5" fillId="0" borderId="18" xfId="3" applyNumberFormat="1" applyFont="1" applyFill="1" applyBorder="1" applyAlignment="1">
      <alignment horizontal="right" vertical="center"/>
    </xf>
    <xf numFmtId="0" fontId="5" fillId="0" borderId="19" xfId="3" applyNumberFormat="1" applyFont="1" applyFill="1" applyBorder="1" applyAlignment="1">
      <alignment horizontal="right" vertical="center"/>
    </xf>
    <xf numFmtId="0" fontId="5" fillId="0" borderId="13" xfId="3" applyNumberFormat="1" applyFont="1" applyFill="1" applyBorder="1" applyAlignment="1">
      <alignment horizontal="right" vertical="center"/>
    </xf>
    <xf numFmtId="0" fontId="5" fillId="0" borderId="15" xfId="3" applyNumberFormat="1" applyFont="1" applyFill="1" applyBorder="1" applyAlignment="1">
      <alignment horizontal="right" vertical="center"/>
    </xf>
    <xf numFmtId="49" fontId="5" fillId="0" borderId="7" xfId="3" applyNumberFormat="1" applyFont="1" applyFill="1" applyBorder="1" applyAlignment="1">
      <alignment vertical="center"/>
    </xf>
    <xf numFmtId="0" fontId="5" fillId="0" borderId="8" xfId="3" applyFont="1" applyFill="1" applyBorder="1" applyAlignment="1">
      <alignment vertical="center"/>
    </xf>
    <xf numFmtId="0" fontId="5" fillId="0" borderId="9" xfId="3" applyFont="1" applyFill="1" applyBorder="1" applyAlignment="1">
      <alignment vertical="center"/>
    </xf>
    <xf numFmtId="49" fontId="5" fillId="0" borderId="6" xfId="3" applyNumberFormat="1" applyFont="1" applyFill="1" applyBorder="1" applyAlignment="1">
      <alignment vertical="center"/>
    </xf>
    <xf numFmtId="49" fontId="5" fillId="0" borderId="6" xfId="3" applyNumberFormat="1" applyFont="1" applyFill="1" applyBorder="1" applyAlignment="1">
      <alignment vertical="center" wrapText="1"/>
    </xf>
    <xf numFmtId="49" fontId="5" fillId="2" borderId="14" xfId="3" applyNumberFormat="1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vertical="center"/>
    </xf>
    <xf numFmtId="49" fontId="5" fillId="0" borderId="14" xfId="3" applyNumberFormat="1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vertical="center" wrapText="1"/>
    </xf>
    <xf numFmtId="0" fontId="5" fillId="3" borderId="6" xfId="3" applyNumberFormat="1" applyFont="1" applyFill="1" applyBorder="1" applyAlignment="1">
      <alignment horizontal="right" vertical="center"/>
    </xf>
    <xf numFmtId="0" fontId="5" fillId="3" borderId="18" xfId="3" applyNumberFormat="1" applyFont="1" applyFill="1" applyBorder="1" applyAlignment="1">
      <alignment horizontal="right" vertical="center"/>
    </xf>
    <xf numFmtId="0" fontId="5" fillId="3" borderId="13" xfId="3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5" fillId="7" borderId="0" xfId="3" applyNumberFormat="1" applyFont="1" applyFill="1" applyBorder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0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5" fillId="0" borderId="0" xfId="3" applyNumberFormat="1" applyFont="1" applyFill="1" applyBorder="1" applyAlignment="1">
      <alignment horizontal="right"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7" fillId="0" borderId="0" xfId="0" applyFont="1">
      <alignment vertical="center"/>
    </xf>
    <xf numFmtId="49" fontId="5" fillId="0" borderId="6" xfId="3" applyNumberFormat="1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49" fontId="5" fillId="0" borderId="14" xfId="3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5" fillId="0" borderId="6" xfId="3" applyNumberFormat="1" applyFont="1" applyBorder="1">
      <alignment vertical="center"/>
    </xf>
    <xf numFmtId="0" fontId="0" fillId="10" borderId="0" xfId="0" applyFill="1">
      <alignment vertical="center"/>
    </xf>
    <xf numFmtId="49" fontId="5" fillId="0" borderId="18" xfId="3" applyNumberFormat="1" applyFont="1" applyBorder="1">
      <alignment vertical="center"/>
    </xf>
    <xf numFmtId="49" fontId="5" fillId="0" borderId="0" xfId="4" applyNumberFormat="1" applyFont="1" applyAlignment="1">
      <alignment horizontal="left" vertical="center"/>
    </xf>
    <xf numFmtId="49" fontId="9" fillId="0" borderId="18" xfId="3" applyNumberFormat="1" applyFont="1" applyBorder="1">
      <alignment vertical="center"/>
    </xf>
    <xf numFmtId="49" fontId="8" fillId="0" borderId="0" xfId="4" applyNumberFormat="1" applyFont="1" applyAlignment="1">
      <alignment horizontal="left" vertical="center"/>
    </xf>
    <xf numFmtId="49" fontId="8" fillId="0" borderId="3" xfId="4" applyNumberFormat="1" applyFont="1" applyBorder="1" applyAlignment="1">
      <alignment horizontal="left" vertical="center"/>
    </xf>
    <xf numFmtId="49" fontId="5" fillId="0" borderId="13" xfId="3" applyNumberFormat="1" applyFont="1" applyBorder="1">
      <alignment vertical="center"/>
    </xf>
    <xf numFmtId="49" fontId="5" fillId="2" borderId="18" xfId="3" applyNumberFormat="1" applyFont="1" applyFill="1" applyBorder="1">
      <alignment vertical="center"/>
    </xf>
    <xf numFmtId="0" fontId="5" fillId="2" borderId="18" xfId="3" applyNumberFormat="1" applyFont="1" applyFill="1" applyBorder="1" applyAlignment="1">
      <alignment horizontal="right" vertical="center"/>
    </xf>
    <xf numFmtId="0" fontId="11" fillId="0" borderId="0" xfId="0" applyFont="1">
      <alignment vertical="center"/>
    </xf>
    <xf numFmtId="49" fontId="5" fillId="0" borderId="16" xfId="3" applyNumberFormat="1" applyFont="1" applyFill="1" applyBorder="1" applyAlignment="1">
      <alignment vertical="center" wrapText="1"/>
    </xf>
    <xf numFmtId="49" fontId="5" fillId="0" borderId="17" xfId="3" applyNumberFormat="1" applyFont="1" applyFill="1" applyBorder="1" applyAlignment="1">
      <alignment vertical="center" wrapText="1"/>
    </xf>
    <xf numFmtId="49" fontId="5" fillId="0" borderId="20" xfId="3" applyNumberFormat="1" applyFont="1" applyFill="1" applyBorder="1" applyAlignment="1">
      <alignment vertical="center" wrapText="1"/>
    </xf>
    <xf numFmtId="49" fontId="5" fillId="0" borderId="8" xfId="3" applyNumberFormat="1" applyFont="1" applyFill="1" applyBorder="1" applyAlignment="1">
      <alignment vertical="center"/>
    </xf>
    <xf numFmtId="49" fontId="5" fillId="3" borderId="18" xfId="3" applyNumberFormat="1" applyFont="1" applyFill="1" applyBorder="1">
      <alignment vertical="center"/>
    </xf>
    <xf numFmtId="0" fontId="0" fillId="3" borderId="0" xfId="0" applyFill="1">
      <alignment vertical="center"/>
    </xf>
    <xf numFmtId="49" fontId="5" fillId="4" borderId="18" xfId="3" applyNumberFormat="1" applyFont="1" applyFill="1" applyBorder="1">
      <alignment vertical="center"/>
    </xf>
    <xf numFmtId="49" fontId="5" fillId="11" borderId="18" xfId="3" applyNumberFormat="1" applyFont="1" applyFill="1" applyBorder="1">
      <alignment vertical="center"/>
    </xf>
    <xf numFmtId="0" fontId="11" fillId="12" borderId="0" xfId="0" applyFont="1" applyFill="1">
      <alignment vertical="center"/>
    </xf>
    <xf numFmtId="49" fontId="5" fillId="13" borderId="18" xfId="3" applyNumberFormat="1" applyFont="1" applyFill="1" applyBorder="1">
      <alignment vertical="center"/>
    </xf>
    <xf numFmtId="49" fontId="5" fillId="13" borderId="13" xfId="3" applyNumberFormat="1" applyFont="1" applyFill="1" applyBorder="1">
      <alignment vertical="center"/>
    </xf>
    <xf numFmtId="0" fontId="12" fillId="0" borderId="0" xfId="0" applyFont="1">
      <alignment vertical="center"/>
    </xf>
    <xf numFmtId="0" fontId="5" fillId="0" borderId="6" xfId="3" applyFont="1" applyFill="1" applyBorder="1" applyAlignment="1">
      <alignment horizontal="right" vertical="center"/>
    </xf>
    <xf numFmtId="0" fontId="5" fillId="0" borderId="18" xfId="3" applyFont="1" applyFill="1" applyBorder="1" applyAlignment="1">
      <alignment horizontal="right" vertical="center"/>
    </xf>
    <xf numFmtId="0" fontId="5" fillId="2" borderId="18" xfId="3" applyFont="1" applyFill="1" applyBorder="1" applyAlignment="1">
      <alignment horizontal="right" vertical="center"/>
    </xf>
    <xf numFmtId="0" fontId="5" fillId="13" borderId="14" xfId="3" applyNumberFormat="1" applyFont="1" applyFill="1" applyBorder="1" applyAlignment="1">
      <alignment horizontal="right" vertical="center"/>
    </xf>
    <xf numFmtId="0" fontId="7" fillId="3" borderId="0" xfId="0" applyFont="1" applyFill="1">
      <alignment vertical="center"/>
    </xf>
    <xf numFmtId="0" fontId="5" fillId="4" borderId="18" xfId="3" applyFont="1" applyFill="1" applyBorder="1" applyAlignment="1">
      <alignment horizontal="right" vertical="center"/>
    </xf>
    <xf numFmtId="0" fontId="5" fillId="11" borderId="18" xfId="3" applyFont="1" applyFill="1" applyBorder="1" applyAlignment="1">
      <alignment horizontal="right" vertical="center"/>
    </xf>
    <xf numFmtId="0" fontId="5" fillId="13" borderId="18" xfId="3" applyFont="1" applyFill="1" applyBorder="1" applyAlignment="1">
      <alignment horizontal="right" vertical="center"/>
    </xf>
    <xf numFmtId="0" fontId="7" fillId="13" borderId="0" xfId="0" applyFont="1" applyFill="1">
      <alignment vertical="center"/>
    </xf>
    <xf numFmtId="49" fontId="5" fillId="3" borderId="14" xfId="3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49" fontId="7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5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0" fontId="10" fillId="0" borderId="0" xfId="0" applyFont="1">
      <alignment vertical="center"/>
    </xf>
    <xf numFmtId="0" fontId="7" fillId="14" borderId="0" xfId="0" applyFont="1" applyFill="1">
      <alignment vertical="center"/>
    </xf>
    <xf numFmtId="0" fontId="7" fillId="0" borderId="0" xfId="0" applyFont="1" applyFill="1">
      <alignment vertical="center"/>
    </xf>
    <xf numFmtId="49" fontId="7" fillId="0" borderId="0" xfId="0" applyNumberFormat="1" applyFont="1" applyFill="1">
      <alignment vertical="center"/>
    </xf>
    <xf numFmtId="0" fontId="7" fillId="4" borderId="0" xfId="0" applyFont="1" applyFill="1">
      <alignment vertical="center"/>
    </xf>
    <xf numFmtId="49" fontId="7" fillId="4" borderId="0" xfId="0" applyNumberFormat="1" applyFont="1" applyFill="1">
      <alignment vertical="center"/>
    </xf>
    <xf numFmtId="0" fontId="7" fillId="3" borderId="10" xfId="0" applyFont="1" applyFill="1" applyBorder="1">
      <alignment vertical="center"/>
    </xf>
    <xf numFmtId="0" fontId="7" fillId="3" borderId="23" xfId="0" applyFont="1" applyFill="1" applyBorder="1">
      <alignment vertical="center"/>
    </xf>
    <xf numFmtId="0" fontId="7" fillId="4" borderId="23" xfId="0" applyFont="1" applyFill="1" applyBorder="1">
      <alignment vertical="center"/>
    </xf>
    <xf numFmtId="0" fontId="7" fillId="4" borderId="16" xfId="0" applyFont="1" applyFill="1" applyBorder="1">
      <alignment vertical="center"/>
    </xf>
    <xf numFmtId="0" fontId="7" fillId="3" borderId="19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4" borderId="17" xfId="0" applyFont="1" applyFill="1" applyBorder="1">
      <alignment vertical="center"/>
    </xf>
    <xf numFmtId="0" fontId="7" fillId="4" borderId="19" xfId="0" applyFont="1" applyFill="1" applyBorder="1">
      <alignment vertical="center"/>
    </xf>
    <xf numFmtId="0" fontId="7" fillId="4" borderId="15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7" fillId="0" borderId="0" xfId="0" applyNumberFormat="1" applyFont="1">
      <alignment vertical="center"/>
    </xf>
    <xf numFmtId="0" fontId="0" fillId="11" borderId="0" xfId="0" applyFill="1">
      <alignment vertical="center"/>
    </xf>
    <xf numFmtId="0" fontId="11" fillId="10" borderId="0" xfId="0" applyFont="1" applyFill="1">
      <alignment vertical="center"/>
    </xf>
    <xf numFmtId="11" fontId="0" fillId="0" borderId="0" xfId="0" applyNumberFormat="1">
      <alignment vertical="center"/>
    </xf>
    <xf numFmtId="0" fontId="11" fillId="2" borderId="0" xfId="0" applyFont="1" applyFill="1">
      <alignment vertical="center"/>
    </xf>
    <xf numFmtId="49" fontId="9" fillId="0" borderId="18" xfId="3" applyNumberFormat="1" applyFont="1" applyFill="1" applyBorder="1" applyAlignment="1">
      <alignment horizontal="center" vertical="center"/>
    </xf>
    <xf numFmtId="164" fontId="0" fillId="0" borderId="0" xfId="0" applyNumberFormat="1">
      <alignment vertical="center"/>
    </xf>
    <xf numFmtId="165" fontId="5" fillId="0" borderId="19" xfId="3" applyNumberFormat="1" applyFont="1" applyFill="1" applyBorder="1" applyAlignment="1">
      <alignment horizontal="center" vertical="center"/>
    </xf>
    <xf numFmtId="0" fontId="7" fillId="11" borderId="0" xfId="0" applyFont="1" applyFill="1">
      <alignment vertical="center"/>
    </xf>
    <xf numFmtId="49" fontId="7" fillId="11" borderId="0" xfId="0" applyNumberFormat="1" applyFont="1" applyFill="1">
      <alignment vertical="center"/>
    </xf>
    <xf numFmtId="0" fontId="7" fillId="10" borderId="0" xfId="0" applyFont="1" applyFill="1">
      <alignment vertical="center"/>
    </xf>
    <xf numFmtId="0" fontId="1" fillId="0" borderId="0" xfId="1"/>
    <xf numFmtId="0" fontId="1" fillId="2" borderId="0" xfId="1" applyFill="1"/>
    <xf numFmtId="49" fontId="5" fillId="0" borderId="6" xfId="3" applyNumberFormat="1" applyFont="1" applyFill="1" applyBorder="1" applyAlignment="1">
      <alignment horizontal="center" vertical="center" wrapText="1"/>
    </xf>
    <xf numFmtId="0" fontId="5" fillId="0" borderId="18" xfId="3" applyFont="1" applyFill="1" applyBorder="1" applyAlignment="1">
      <alignment horizontal="center" vertical="center"/>
    </xf>
    <xf numFmtId="0" fontId="5" fillId="0" borderId="13" xfId="3" applyFont="1" applyFill="1" applyBorder="1" applyAlignment="1">
      <alignment horizontal="center" vertical="center"/>
    </xf>
    <xf numFmtId="49" fontId="5" fillId="0" borderId="8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49" fontId="5" fillId="0" borderId="16" xfId="3" applyNumberFormat="1" applyFont="1" applyFill="1" applyBorder="1" applyAlignment="1">
      <alignment horizontal="center" vertical="center" wrapText="1"/>
    </xf>
    <xf numFmtId="0" fontId="5" fillId="0" borderId="17" xfId="3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/>
    </xf>
    <xf numFmtId="49" fontId="5" fillId="0" borderId="4" xfId="3" applyNumberFormat="1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/>
    </xf>
    <xf numFmtId="0" fontId="5" fillId="0" borderId="21" xfId="3" applyFont="1" applyFill="1" applyBorder="1" applyAlignment="1">
      <alignment horizontal="center" vertical="center"/>
    </xf>
    <xf numFmtId="0" fontId="5" fillId="0" borderId="22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/>
    </xf>
    <xf numFmtId="49" fontId="5" fillId="0" borderId="7" xfId="3" applyNumberFormat="1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0" fontId="5" fillId="0" borderId="15" xfId="3" applyFont="1" applyFill="1" applyBorder="1" applyAlignment="1">
      <alignment horizontal="center" vertical="center"/>
    </xf>
    <xf numFmtId="0" fontId="5" fillId="0" borderId="19" xfId="3" applyFont="1" applyFill="1" applyBorder="1" applyAlignment="1">
      <alignment horizontal="center" vertical="center"/>
    </xf>
    <xf numFmtId="49" fontId="5" fillId="0" borderId="14" xfId="3" applyNumberFormat="1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horizontal="center" vertical="center" wrapText="1"/>
    </xf>
    <xf numFmtId="0" fontId="5" fillId="2" borderId="13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7" xfId="3" applyNumberFormat="1" applyFont="1" applyFill="1" applyBorder="1" applyAlignment="1">
      <alignment horizontal="center" vertical="center" wrapText="1"/>
    </xf>
    <xf numFmtId="49" fontId="5" fillId="0" borderId="20" xfId="3" applyNumberFormat="1" applyFont="1" applyFill="1" applyBorder="1" applyAlignment="1">
      <alignment horizontal="center" vertical="center" wrapText="1"/>
    </xf>
    <xf numFmtId="0" fontId="5" fillId="0" borderId="13" xfId="3" applyFont="1" applyFill="1" applyBorder="1" applyAlignment="1">
      <alignment horizontal="center" vertical="center" wrapText="1"/>
    </xf>
    <xf numFmtId="0" fontId="5" fillId="2" borderId="13" xfId="3" applyFont="1" applyFill="1" applyBorder="1" applyAlignment="1">
      <alignment horizontal="center" vertical="center" wrapText="1"/>
    </xf>
    <xf numFmtId="0" fontId="5" fillId="0" borderId="18" xfId="3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" fillId="0" borderId="0" xfId="5"/>
    <xf numFmtId="166" fontId="0" fillId="0" borderId="0" xfId="0" applyNumberFormat="1">
      <alignment vertical="center"/>
    </xf>
  </cellXfs>
  <cellStyles count="6">
    <cellStyle name="Normal" xfId="0" builtinId="0"/>
    <cellStyle name="Normal 3" xfId="2" xr:uid="{331F41EF-BF03-48C2-B540-F52BFFE9BD00}"/>
    <cellStyle name="常规 2" xfId="1" xr:uid="{FC3429BA-C7B4-44E9-9D6F-9A38D4AFF567}"/>
    <cellStyle name="常规 3" xfId="3" xr:uid="{CC6020B7-4C73-4209-958F-314B58310603}"/>
    <cellStyle name="常规 4" xfId="4" xr:uid="{1A63DBE1-CD5A-4983-A050-474CA7DD19FB}"/>
    <cellStyle name="常规 5" xfId="5" xr:uid="{CBAF63E3-E72B-404F-B1AE-8DEFCD110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CBFD-92AD-4AE8-9075-F078F10173D9}">
  <dimension ref="A1:AS113"/>
  <sheetViews>
    <sheetView zoomScale="70" zoomScaleNormal="70" workbookViewId="0">
      <selection activeCell="AN65" sqref="AN65"/>
    </sheetView>
  </sheetViews>
  <sheetFormatPr defaultRowHeight="14.4"/>
  <sheetData>
    <row r="1" spans="1:45" ht="15.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6" t="s">
        <v>1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3"/>
      <c r="AE1" s="3"/>
      <c r="AF1" s="6" t="s">
        <v>2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5.6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3"/>
      <c r="O2" s="3"/>
      <c r="P2" s="8" t="s">
        <v>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3"/>
      <c r="AE2" s="3"/>
      <c r="AF2" s="8" t="s">
        <v>4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.6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3"/>
      <c r="O3" s="3"/>
      <c r="P3" s="150" t="s">
        <v>5</v>
      </c>
      <c r="Q3" s="151"/>
      <c r="R3" s="156" t="s">
        <v>6</v>
      </c>
      <c r="S3" s="157" t="s">
        <v>7</v>
      </c>
      <c r="T3" s="158"/>
      <c r="U3" s="158"/>
      <c r="V3" s="158"/>
      <c r="W3" s="158"/>
      <c r="X3" s="158"/>
      <c r="Y3" s="158"/>
      <c r="Z3" s="158"/>
      <c r="AA3" s="158"/>
      <c r="AB3" s="146"/>
      <c r="AC3" s="159" t="s">
        <v>6</v>
      </c>
      <c r="AD3" s="3"/>
      <c r="AE3" s="3"/>
      <c r="AF3" s="150" t="s">
        <v>5</v>
      </c>
      <c r="AG3" s="151"/>
      <c r="AH3" s="156" t="s">
        <v>6</v>
      </c>
      <c r="AI3" s="157" t="s">
        <v>8</v>
      </c>
      <c r="AJ3" s="158"/>
      <c r="AK3" s="158"/>
      <c r="AL3" s="158"/>
      <c r="AM3" s="146"/>
      <c r="AN3" s="157" t="s">
        <v>9</v>
      </c>
      <c r="AO3" s="158"/>
      <c r="AP3" s="158"/>
      <c r="AQ3" s="158"/>
      <c r="AR3" s="146"/>
      <c r="AS3" s="159" t="s">
        <v>6</v>
      </c>
    </row>
    <row r="4" spans="1:45" ht="72">
      <c r="A4" s="150" t="s">
        <v>5</v>
      </c>
      <c r="B4" s="151"/>
      <c r="C4" s="156" t="s">
        <v>6</v>
      </c>
      <c r="D4" s="157" t="s">
        <v>8</v>
      </c>
      <c r="E4" s="158"/>
      <c r="F4" s="158"/>
      <c r="G4" s="158"/>
      <c r="H4" s="158"/>
      <c r="I4" s="158"/>
      <c r="J4" s="158"/>
      <c r="K4" s="158"/>
      <c r="L4" s="146"/>
      <c r="M4" s="159" t="s">
        <v>6</v>
      </c>
      <c r="N4" s="3"/>
      <c r="O4" s="3"/>
      <c r="P4" s="154"/>
      <c r="Q4" s="155"/>
      <c r="R4" s="144"/>
      <c r="S4" s="10" t="s">
        <v>10</v>
      </c>
      <c r="T4" s="10" t="s">
        <v>11</v>
      </c>
      <c r="U4" s="11" t="s">
        <v>12</v>
      </c>
      <c r="V4" s="10" t="s">
        <v>13</v>
      </c>
      <c r="W4" s="10" t="s">
        <v>14</v>
      </c>
      <c r="X4" s="10" t="s">
        <v>15</v>
      </c>
      <c r="Y4" s="10" t="s">
        <v>16</v>
      </c>
      <c r="Z4" s="10" t="s">
        <v>17</v>
      </c>
      <c r="AA4" s="11" t="s">
        <v>18</v>
      </c>
      <c r="AB4" s="11" t="s">
        <v>19</v>
      </c>
      <c r="AC4" s="160"/>
      <c r="AD4" s="3"/>
      <c r="AE4" s="3"/>
      <c r="AF4" s="152"/>
      <c r="AG4" s="153"/>
      <c r="AH4" s="143"/>
      <c r="AI4" s="156" t="s">
        <v>20</v>
      </c>
      <c r="AJ4" s="142" t="s">
        <v>21</v>
      </c>
      <c r="AK4" s="142" t="s">
        <v>22</v>
      </c>
      <c r="AL4" s="142" t="s">
        <v>23</v>
      </c>
      <c r="AM4" s="142" t="s">
        <v>24</v>
      </c>
      <c r="AN4" s="157" t="s">
        <v>25</v>
      </c>
      <c r="AO4" s="158"/>
      <c r="AP4" s="158"/>
      <c r="AQ4" s="158"/>
      <c r="AR4" s="146"/>
      <c r="AS4" s="161"/>
    </row>
    <row r="5" spans="1:45" ht="60">
      <c r="A5" s="154"/>
      <c r="B5" s="155"/>
      <c r="C5" s="144"/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 t="s">
        <v>31</v>
      </c>
      <c r="J5" s="11" t="s">
        <v>32</v>
      </c>
      <c r="K5" s="10" t="s">
        <v>33</v>
      </c>
      <c r="L5" s="10" t="s">
        <v>34</v>
      </c>
      <c r="M5" s="160"/>
      <c r="N5" s="3"/>
      <c r="O5" s="3"/>
      <c r="P5" s="145" t="s">
        <v>6</v>
      </c>
      <c r="Q5" s="146"/>
      <c r="R5" s="12" t="s">
        <v>35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13" t="s">
        <v>35</v>
      </c>
      <c r="AD5" s="3"/>
      <c r="AE5" s="3"/>
      <c r="AF5" s="152"/>
      <c r="AG5" s="153"/>
      <c r="AH5" s="143"/>
      <c r="AI5" s="143"/>
      <c r="AJ5" s="143"/>
      <c r="AK5" s="143"/>
      <c r="AL5" s="143"/>
      <c r="AM5" s="143"/>
      <c r="AN5" s="157" t="s">
        <v>36</v>
      </c>
      <c r="AO5" s="158"/>
      <c r="AP5" s="146"/>
      <c r="AQ5" s="156" t="s">
        <v>37</v>
      </c>
      <c r="AR5" s="156" t="s">
        <v>38</v>
      </c>
      <c r="AS5" s="161"/>
    </row>
    <row r="6" spans="1:45" ht="15.6">
      <c r="A6" s="145" t="s">
        <v>39</v>
      </c>
      <c r="B6" s="146"/>
      <c r="C6" s="12" t="s">
        <v>35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13" t="s">
        <v>35</v>
      </c>
      <c r="N6" s="3"/>
      <c r="O6" s="3"/>
      <c r="P6" s="147" t="s">
        <v>40</v>
      </c>
      <c r="Q6" s="14" t="s">
        <v>41</v>
      </c>
      <c r="R6" s="1">
        <v>1</v>
      </c>
      <c r="S6" s="1">
        <v>921</v>
      </c>
      <c r="T6" s="1">
        <v>214</v>
      </c>
      <c r="U6" s="1">
        <v>63</v>
      </c>
      <c r="V6" s="1">
        <v>16</v>
      </c>
      <c r="W6" s="1">
        <v>13</v>
      </c>
      <c r="X6" s="1">
        <v>36319</v>
      </c>
      <c r="Y6" s="1">
        <v>2</v>
      </c>
      <c r="Z6" s="1">
        <v>187</v>
      </c>
      <c r="AA6" s="1">
        <v>317947</v>
      </c>
      <c r="AB6" s="1">
        <v>805</v>
      </c>
      <c r="AC6" s="31">
        <v>1</v>
      </c>
      <c r="AD6" s="3"/>
      <c r="AE6" s="3"/>
      <c r="AF6" s="154"/>
      <c r="AG6" s="155"/>
      <c r="AH6" s="144"/>
      <c r="AI6" s="144"/>
      <c r="AJ6" s="144"/>
      <c r="AK6" s="144"/>
      <c r="AL6" s="144"/>
      <c r="AM6" s="144"/>
      <c r="AN6" s="11" t="s">
        <v>42</v>
      </c>
      <c r="AO6" s="11" t="s">
        <v>43</v>
      </c>
      <c r="AP6" s="11" t="s">
        <v>44</v>
      </c>
      <c r="AQ6" s="144"/>
      <c r="AR6" s="144"/>
      <c r="AS6" s="160"/>
    </row>
    <row r="7" spans="1:45" ht="15.6">
      <c r="A7" s="147" t="s">
        <v>40</v>
      </c>
      <c r="B7" s="14" t="s">
        <v>41</v>
      </c>
      <c r="C7" s="1">
        <v>1</v>
      </c>
      <c r="D7" s="1">
        <v>7764875</v>
      </c>
      <c r="E7" s="1">
        <v>23950</v>
      </c>
      <c r="F7" s="1">
        <v>10</v>
      </c>
      <c r="G7" s="1">
        <v>3388</v>
      </c>
      <c r="H7" s="1">
        <v>24</v>
      </c>
      <c r="I7" s="1">
        <v>44563665</v>
      </c>
      <c r="J7" s="1">
        <v>9170296</v>
      </c>
      <c r="K7" s="1">
        <v>1859813</v>
      </c>
      <c r="L7" s="1">
        <v>1045960</v>
      </c>
      <c r="M7" s="31">
        <v>1</v>
      </c>
      <c r="N7" s="3"/>
      <c r="O7" s="3"/>
      <c r="P7" s="148"/>
      <c r="Q7" s="16" t="s">
        <v>45</v>
      </c>
      <c r="R7" s="32">
        <v>2</v>
      </c>
      <c r="S7" s="32">
        <v>484280</v>
      </c>
      <c r="T7" s="32">
        <v>6509</v>
      </c>
      <c r="U7" s="32">
        <v>895</v>
      </c>
      <c r="V7" s="32">
        <v>44118</v>
      </c>
      <c r="W7" s="32">
        <v>6816</v>
      </c>
      <c r="X7" s="32">
        <v>6265900</v>
      </c>
      <c r="Y7" s="32">
        <v>558500</v>
      </c>
      <c r="Z7" s="32">
        <v>9131</v>
      </c>
      <c r="AA7" s="32">
        <v>187059</v>
      </c>
      <c r="AB7" s="32">
        <v>0</v>
      </c>
      <c r="AC7" s="33">
        <v>2</v>
      </c>
      <c r="AD7" s="3"/>
      <c r="AE7" s="3"/>
      <c r="AF7" s="145" t="s">
        <v>39</v>
      </c>
      <c r="AG7" s="146"/>
      <c r="AH7" s="12" t="s">
        <v>35</v>
      </c>
      <c r="AI7" s="2">
        <v>39</v>
      </c>
      <c r="AJ7" s="2">
        <v>40</v>
      </c>
      <c r="AK7" s="2">
        <v>41</v>
      </c>
      <c r="AL7" s="2">
        <v>42</v>
      </c>
      <c r="AM7" s="11" t="s">
        <v>46</v>
      </c>
      <c r="AN7" s="11" t="s">
        <v>47</v>
      </c>
      <c r="AO7" s="11" t="s">
        <v>48</v>
      </c>
      <c r="AP7" s="11" t="s">
        <v>49</v>
      </c>
      <c r="AQ7" s="11" t="s">
        <v>50</v>
      </c>
      <c r="AR7" s="11" t="s">
        <v>51</v>
      </c>
      <c r="AS7" s="13" t="s">
        <v>35</v>
      </c>
    </row>
    <row r="8" spans="1:45" ht="15.6">
      <c r="A8" s="148"/>
      <c r="B8" s="16" t="s">
        <v>45</v>
      </c>
      <c r="C8" s="32">
        <v>2</v>
      </c>
      <c r="D8" s="32">
        <v>9160</v>
      </c>
      <c r="E8" s="32">
        <v>2579223</v>
      </c>
      <c r="F8" s="32">
        <v>14868</v>
      </c>
      <c r="G8" s="32">
        <v>50208</v>
      </c>
      <c r="H8" s="32">
        <v>5447</v>
      </c>
      <c r="I8" s="32">
        <v>1602173</v>
      </c>
      <c r="J8" s="32">
        <v>78864</v>
      </c>
      <c r="K8" s="32">
        <v>98288</v>
      </c>
      <c r="L8" s="32">
        <v>242980</v>
      </c>
      <c r="M8" s="33">
        <v>2</v>
      </c>
      <c r="N8" s="3"/>
      <c r="O8" s="3"/>
      <c r="P8" s="148"/>
      <c r="Q8" s="16" t="s">
        <v>52</v>
      </c>
      <c r="R8" s="32">
        <v>3</v>
      </c>
      <c r="S8" s="32">
        <v>26347</v>
      </c>
      <c r="T8" s="32">
        <v>6334</v>
      </c>
      <c r="U8" s="32">
        <v>2282</v>
      </c>
      <c r="V8" s="32">
        <v>9187</v>
      </c>
      <c r="W8" s="32">
        <v>48</v>
      </c>
      <c r="X8" s="32">
        <v>86638</v>
      </c>
      <c r="Y8" s="32">
        <v>93882</v>
      </c>
      <c r="Z8" s="32">
        <v>0</v>
      </c>
      <c r="AA8" s="32">
        <v>126</v>
      </c>
      <c r="AB8" s="32">
        <v>0</v>
      </c>
      <c r="AC8" s="33">
        <v>3</v>
      </c>
      <c r="AD8" s="3"/>
      <c r="AE8" s="3"/>
      <c r="AF8" s="147" t="s">
        <v>40</v>
      </c>
      <c r="AG8" s="14" t="s">
        <v>41</v>
      </c>
      <c r="AH8" s="1">
        <v>1</v>
      </c>
      <c r="AI8" s="1">
        <v>78393</v>
      </c>
      <c r="AJ8" s="1">
        <v>66593</v>
      </c>
      <c r="AK8" s="1">
        <v>2304</v>
      </c>
      <c r="AL8" s="1">
        <v>0</v>
      </c>
      <c r="AM8" s="1">
        <v>80780735</v>
      </c>
      <c r="AN8" s="1">
        <v>3392307</v>
      </c>
      <c r="AO8" s="1">
        <v>9418984</v>
      </c>
      <c r="AP8" s="1">
        <v>12811291</v>
      </c>
      <c r="AQ8" s="1">
        <v>1892921</v>
      </c>
      <c r="AR8" s="1">
        <v>14704212</v>
      </c>
      <c r="AS8" s="31">
        <v>1</v>
      </c>
    </row>
    <row r="9" spans="1:45" ht="15.6">
      <c r="A9" s="148"/>
      <c r="B9" s="16" t="s">
        <v>52</v>
      </c>
      <c r="C9" s="32">
        <v>3</v>
      </c>
      <c r="D9" s="32">
        <v>0</v>
      </c>
      <c r="E9" s="32">
        <v>843</v>
      </c>
      <c r="F9" s="32">
        <v>550544</v>
      </c>
      <c r="G9" s="32">
        <v>1108</v>
      </c>
      <c r="H9" s="32">
        <v>0</v>
      </c>
      <c r="I9" s="32">
        <v>513500</v>
      </c>
      <c r="J9" s="32">
        <v>72090</v>
      </c>
      <c r="K9" s="32">
        <v>13472</v>
      </c>
      <c r="L9" s="32">
        <v>28140</v>
      </c>
      <c r="M9" s="33">
        <v>3</v>
      </c>
      <c r="N9" s="3"/>
      <c r="O9" s="3"/>
      <c r="P9" s="148"/>
      <c r="Q9" s="16" t="s">
        <v>53</v>
      </c>
      <c r="R9" s="32">
        <v>4</v>
      </c>
      <c r="S9" s="32">
        <v>437953</v>
      </c>
      <c r="T9" s="32">
        <v>3423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3">
        <v>4</v>
      </c>
      <c r="AD9" s="3"/>
      <c r="AE9" s="3"/>
      <c r="AF9" s="148"/>
      <c r="AG9" s="16" t="s">
        <v>45</v>
      </c>
      <c r="AH9" s="32">
        <v>2</v>
      </c>
      <c r="AI9" s="32">
        <v>8827</v>
      </c>
      <c r="AJ9" s="32">
        <v>12322</v>
      </c>
      <c r="AK9" s="32">
        <v>670</v>
      </c>
      <c r="AL9" s="32">
        <v>77203</v>
      </c>
      <c r="AM9" s="32">
        <v>22046747</v>
      </c>
      <c r="AN9" s="32">
        <v>306742</v>
      </c>
      <c r="AO9" s="32">
        <v>908532</v>
      </c>
      <c r="AP9" s="32">
        <v>1215274</v>
      </c>
      <c r="AQ9" s="32">
        <v>0</v>
      </c>
      <c r="AR9" s="32">
        <v>1215274</v>
      </c>
      <c r="AS9" s="33">
        <v>2</v>
      </c>
    </row>
    <row r="10" spans="1:45" ht="15.6">
      <c r="A10" s="148"/>
      <c r="B10" s="16" t="s">
        <v>53</v>
      </c>
      <c r="C10" s="32">
        <v>4</v>
      </c>
      <c r="D10" s="32">
        <v>0</v>
      </c>
      <c r="E10" s="32">
        <v>16</v>
      </c>
      <c r="F10" s="32">
        <v>0</v>
      </c>
      <c r="G10" s="32">
        <v>4451573</v>
      </c>
      <c r="H10" s="32">
        <v>19</v>
      </c>
      <c r="I10" s="32">
        <v>0</v>
      </c>
      <c r="J10" s="32">
        <v>0</v>
      </c>
      <c r="K10" s="32">
        <v>904</v>
      </c>
      <c r="L10" s="32">
        <v>0</v>
      </c>
      <c r="M10" s="33">
        <v>4</v>
      </c>
      <c r="N10" s="3"/>
      <c r="O10" s="3"/>
      <c r="P10" s="148"/>
      <c r="Q10" s="16" t="s">
        <v>54</v>
      </c>
      <c r="R10" s="32">
        <v>5</v>
      </c>
      <c r="S10" s="32">
        <v>2110</v>
      </c>
      <c r="T10" s="32">
        <v>34540</v>
      </c>
      <c r="U10" s="32">
        <v>2650</v>
      </c>
      <c r="V10" s="32">
        <v>0</v>
      </c>
      <c r="W10" s="32">
        <v>0</v>
      </c>
      <c r="X10" s="32">
        <v>86</v>
      </c>
      <c r="Y10" s="32">
        <v>2</v>
      </c>
      <c r="Z10" s="32">
        <v>634</v>
      </c>
      <c r="AA10" s="32">
        <v>2928469</v>
      </c>
      <c r="AB10" s="32">
        <v>0</v>
      </c>
      <c r="AC10" s="33">
        <v>5</v>
      </c>
      <c r="AD10" s="3"/>
      <c r="AE10" s="3"/>
      <c r="AF10" s="148"/>
      <c r="AG10" s="16" t="s">
        <v>52</v>
      </c>
      <c r="AH10" s="32">
        <v>3</v>
      </c>
      <c r="AI10" s="32">
        <v>1359</v>
      </c>
      <c r="AJ10" s="32">
        <v>1898</v>
      </c>
      <c r="AK10" s="32">
        <v>103</v>
      </c>
      <c r="AL10" s="32">
        <v>11889</v>
      </c>
      <c r="AM10" s="32">
        <v>24747802</v>
      </c>
      <c r="AN10" s="32">
        <v>98596</v>
      </c>
      <c r="AO10" s="32">
        <v>292029</v>
      </c>
      <c r="AP10" s="32">
        <v>390624</v>
      </c>
      <c r="AQ10" s="32">
        <v>0</v>
      </c>
      <c r="AR10" s="32">
        <v>390624</v>
      </c>
      <c r="AS10" s="33">
        <v>3</v>
      </c>
    </row>
    <row r="11" spans="1:45" ht="15.6">
      <c r="A11" s="148"/>
      <c r="B11" s="16" t="s">
        <v>54</v>
      </c>
      <c r="C11" s="32">
        <v>5</v>
      </c>
      <c r="D11" s="32">
        <v>40</v>
      </c>
      <c r="E11" s="32">
        <v>17</v>
      </c>
      <c r="F11" s="32">
        <v>77</v>
      </c>
      <c r="G11" s="32">
        <v>77</v>
      </c>
      <c r="H11" s="32">
        <v>1591822</v>
      </c>
      <c r="I11" s="32">
        <v>21410</v>
      </c>
      <c r="J11" s="32">
        <v>145</v>
      </c>
      <c r="K11" s="32">
        <v>0</v>
      </c>
      <c r="L11" s="32">
        <v>116013</v>
      </c>
      <c r="M11" s="33">
        <v>5</v>
      </c>
      <c r="N11" s="3"/>
      <c r="O11" s="3"/>
      <c r="P11" s="148"/>
      <c r="Q11" s="16" t="s">
        <v>31</v>
      </c>
      <c r="R11" s="32">
        <v>6</v>
      </c>
      <c r="S11" s="32">
        <v>28598</v>
      </c>
      <c r="T11" s="32">
        <v>33453</v>
      </c>
      <c r="U11" s="32">
        <v>8895</v>
      </c>
      <c r="V11" s="32">
        <v>8715</v>
      </c>
      <c r="W11" s="32">
        <v>68</v>
      </c>
      <c r="X11" s="32">
        <v>6625</v>
      </c>
      <c r="Y11" s="32">
        <v>698</v>
      </c>
      <c r="Z11" s="32">
        <v>578</v>
      </c>
      <c r="AA11" s="32">
        <v>194087</v>
      </c>
      <c r="AB11" s="32">
        <v>161728</v>
      </c>
      <c r="AC11" s="33">
        <v>6</v>
      </c>
      <c r="AD11" s="3"/>
      <c r="AE11" s="3"/>
      <c r="AF11" s="148"/>
      <c r="AG11" s="16" t="s">
        <v>53</v>
      </c>
      <c r="AH11" s="32">
        <v>4</v>
      </c>
      <c r="AI11" s="32">
        <v>0</v>
      </c>
      <c r="AJ11" s="32">
        <v>0</v>
      </c>
      <c r="AK11" s="32">
        <v>0</v>
      </c>
      <c r="AL11" s="32">
        <v>0</v>
      </c>
      <c r="AM11" s="32">
        <v>27078947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3">
        <v>4</v>
      </c>
    </row>
    <row r="12" spans="1:45" ht="15.6">
      <c r="A12" s="148"/>
      <c r="B12" s="16" t="s">
        <v>31</v>
      </c>
      <c r="C12" s="32">
        <v>6</v>
      </c>
      <c r="D12" s="32">
        <v>5261195</v>
      </c>
      <c r="E12" s="32">
        <v>21347</v>
      </c>
      <c r="F12" s="32">
        <v>290</v>
      </c>
      <c r="G12" s="32">
        <v>8398</v>
      </c>
      <c r="H12" s="32">
        <v>2383</v>
      </c>
      <c r="I12" s="32">
        <v>98948718</v>
      </c>
      <c r="J12" s="32">
        <v>98422</v>
      </c>
      <c r="K12" s="32">
        <v>380045</v>
      </c>
      <c r="L12" s="32">
        <v>311803</v>
      </c>
      <c r="M12" s="33">
        <v>6</v>
      </c>
      <c r="N12" s="3"/>
      <c r="O12" s="3"/>
      <c r="P12" s="148"/>
      <c r="Q12" s="16" t="s">
        <v>32</v>
      </c>
      <c r="R12" s="32">
        <v>7</v>
      </c>
      <c r="S12" s="32">
        <v>48106</v>
      </c>
      <c r="T12" s="32">
        <v>21087</v>
      </c>
      <c r="U12" s="32">
        <v>6215</v>
      </c>
      <c r="V12" s="32">
        <v>57356</v>
      </c>
      <c r="W12" s="32">
        <v>36</v>
      </c>
      <c r="X12" s="32">
        <v>271</v>
      </c>
      <c r="Y12" s="32">
        <v>16</v>
      </c>
      <c r="Z12" s="32">
        <v>101</v>
      </c>
      <c r="AA12" s="32">
        <v>1788</v>
      </c>
      <c r="AB12" s="32">
        <v>13118</v>
      </c>
      <c r="AC12" s="33">
        <v>7</v>
      </c>
      <c r="AD12" s="3"/>
      <c r="AE12" s="3"/>
      <c r="AF12" s="148"/>
      <c r="AG12" s="16" t="s">
        <v>54</v>
      </c>
      <c r="AH12" s="32">
        <v>5</v>
      </c>
      <c r="AI12" s="32">
        <v>31</v>
      </c>
      <c r="AJ12" s="32">
        <v>0</v>
      </c>
      <c r="AK12" s="32">
        <v>7</v>
      </c>
      <c r="AL12" s="32">
        <v>0</v>
      </c>
      <c r="AM12" s="32">
        <v>8053034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3">
        <v>5</v>
      </c>
    </row>
    <row r="13" spans="1:45" ht="15.6">
      <c r="A13" s="148"/>
      <c r="B13" s="16" t="s">
        <v>32</v>
      </c>
      <c r="C13" s="32">
        <v>7</v>
      </c>
      <c r="D13" s="32">
        <v>363</v>
      </c>
      <c r="E13" s="32">
        <v>1516</v>
      </c>
      <c r="F13" s="32">
        <v>72</v>
      </c>
      <c r="G13" s="32">
        <v>3299</v>
      </c>
      <c r="H13" s="32">
        <v>545</v>
      </c>
      <c r="I13" s="32">
        <v>252634</v>
      </c>
      <c r="J13" s="32">
        <v>57373133</v>
      </c>
      <c r="K13" s="32">
        <v>18075759</v>
      </c>
      <c r="L13" s="32">
        <v>85106</v>
      </c>
      <c r="M13" s="33">
        <v>7</v>
      </c>
      <c r="N13" s="3"/>
      <c r="O13" s="3"/>
      <c r="P13" s="148"/>
      <c r="Q13" s="16" t="s">
        <v>55</v>
      </c>
      <c r="R13" s="32">
        <v>8</v>
      </c>
      <c r="S13" s="32">
        <v>58634</v>
      </c>
      <c r="T13" s="32">
        <v>13131</v>
      </c>
      <c r="U13" s="32">
        <v>5274</v>
      </c>
      <c r="V13" s="32">
        <v>238277</v>
      </c>
      <c r="W13" s="32">
        <v>401</v>
      </c>
      <c r="X13" s="32">
        <v>6828</v>
      </c>
      <c r="Y13" s="32">
        <v>2701</v>
      </c>
      <c r="Z13" s="32">
        <v>1382</v>
      </c>
      <c r="AA13" s="32">
        <v>224779</v>
      </c>
      <c r="AB13" s="32">
        <v>97264</v>
      </c>
      <c r="AC13" s="33">
        <v>8</v>
      </c>
      <c r="AD13" s="3"/>
      <c r="AE13" s="3"/>
      <c r="AF13" s="148"/>
      <c r="AG13" s="16" t="s">
        <v>31</v>
      </c>
      <c r="AH13" s="32">
        <v>6</v>
      </c>
      <c r="AI13" s="32">
        <v>60441</v>
      </c>
      <c r="AJ13" s="32">
        <v>9126</v>
      </c>
      <c r="AK13" s="32">
        <v>428637</v>
      </c>
      <c r="AL13" s="32">
        <v>117596</v>
      </c>
      <c r="AM13" s="32">
        <v>126601412</v>
      </c>
      <c r="AN13" s="32">
        <v>9487438</v>
      </c>
      <c r="AO13" s="32">
        <v>23103202</v>
      </c>
      <c r="AP13" s="32">
        <v>32590640</v>
      </c>
      <c r="AQ13" s="32">
        <v>0</v>
      </c>
      <c r="AR13" s="32">
        <v>32590640</v>
      </c>
      <c r="AS13" s="33">
        <v>6</v>
      </c>
    </row>
    <row r="14" spans="1:45" ht="15.6">
      <c r="A14" s="148"/>
      <c r="B14" s="16" t="s">
        <v>55</v>
      </c>
      <c r="C14" s="32">
        <v>8</v>
      </c>
      <c r="D14" s="32">
        <v>48393</v>
      </c>
      <c r="E14" s="32">
        <v>275602</v>
      </c>
      <c r="F14" s="32">
        <v>55731</v>
      </c>
      <c r="G14" s="32">
        <v>8873</v>
      </c>
      <c r="H14" s="32">
        <v>15479</v>
      </c>
      <c r="I14" s="32">
        <v>92910</v>
      </c>
      <c r="J14" s="32">
        <v>9466243</v>
      </c>
      <c r="K14" s="32">
        <v>4497456</v>
      </c>
      <c r="L14" s="32">
        <v>850090</v>
      </c>
      <c r="M14" s="33">
        <v>8</v>
      </c>
      <c r="N14" s="3"/>
      <c r="O14" s="3"/>
      <c r="P14" s="148"/>
      <c r="Q14" s="16" t="s">
        <v>56</v>
      </c>
      <c r="R14" s="32">
        <v>9</v>
      </c>
      <c r="S14" s="32">
        <v>401170</v>
      </c>
      <c r="T14" s="32">
        <v>18331</v>
      </c>
      <c r="U14" s="32">
        <v>4460</v>
      </c>
      <c r="V14" s="32">
        <v>3886</v>
      </c>
      <c r="W14" s="32">
        <v>35</v>
      </c>
      <c r="X14" s="32">
        <v>177</v>
      </c>
      <c r="Y14" s="32">
        <v>15</v>
      </c>
      <c r="Z14" s="32">
        <v>500</v>
      </c>
      <c r="AA14" s="32">
        <v>4737473</v>
      </c>
      <c r="AB14" s="32">
        <v>20995</v>
      </c>
      <c r="AC14" s="33">
        <v>9</v>
      </c>
      <c r="AD14" s="3"/>
      <c r="AE14" s="3"/>
      <c r="AF14" s="148"/>
      <c r="AG14" s="16" t="s">
        <v>32</v>
      </c>
      <c r="AH14" s="32">
        <v>7</v>
      </c>
      <c r="AI14" s="32">
        <v>7927</v>
      </c>
      <c r="AJ14" s="32">
        <v>11192</v>
      </c>
      <c r="AK14" s="32">
        <v>2619</v>
      </c>
      <c r="AL14" s="32">
        <v>9399</v>
      </c>
      <c r="AM14" s="32">
        <v>85429375</v>
      </c>
      <c r="AN14" s="32">
        <v>277282</v>
      </c>
      <c r="AO14" s="32">
        <v>862861</v>
      </c>
      <c r="AP14" s="32">
        <v>1140144</v>
      </c>
      <c r="AQ14" s="32">
        <v>0</v>
      </c>
      <c r="AR14" s="32">
        <v>1140144</v>
      </c>
      <c r="AS14" s="33">
        <v>7</v>
      </c>
    </row>
    <row r="15" spans="1:45" ht="15.6">
      <c r="A15" s="148"/>
      <c r="B15" s="16" t="s">
        <v>56</v>
      </c>
      <c r="C15" s="32">
        <v>9</v>
      </c>
      <c r="D15" s="32">
        <v>56272</v>
      </c>
      <c r="E15" s="32">
        <v>13477</v>
      </c>
      <c r="F15" s="32">
        <v>51</v>
      </c>
      <c r="G15" s="32">
        <v>1915</v>
      </c>
      <c r="H15" s="32">
        <v>288</v>
      </c>
      <c r="I15" s="32">
        <v>184140</v>
      </c>
      <c r="J15" s="32">
        <v>14585</v>
      </c>
      <c r="K15" s="32">
        <v>19799</v>
      </c>
      <c r="L15" s="32">
        <v>20396725</v>
      </c>
      <c r="M15" s="33">
        <v>9</v>
      </c>
      <c r="N15" s="3"/>
      <c r="O15" s="3"/>
      <c r="P15" s="148"/>
      <c r="Q15" s="16" t="s">
        <v>57</v>
      </c>
      <c r="R15" s="32">
        <v>10</v>
      </c>
      <c r="S15" s="32">
        <v>1180683</v>
      </c>
      <c r="T15" s="32">
        <v>389049</v>
      </c>
      <c r="U15" s="32">
        <v>48838</v>
      </c>
      <c r="V15" s="32">
        <v>74905</v>
      </c>
      <c r="W15" s="32">
        <v>514</v>
      </c>
      <c r="X15" s="32">
        <v>21581</v>
      </c>
      <c r="Y15" s="32">
        <v>7428</v>
      </c>
      <c r="Z15" s="32">
        <v>1848</v>
      </c>
      <c r="AA15" s="32">
        <v>1039116</v>
      </c>
      <c r="AB15" s="32">
        <v>675397</v>
      </c>
      <c r="AC15" s="33">
        <v>10</v>
      </c>
      <c r="AD15" s="3"/>
      <c r="AE15" s="3"/>
      <c r="AF15" s="148"/>
      <c r="AG15" s="16" t="s">
        <v>55</v>
      </c>
      <c r="AH15" s="32">
        <v>8</v>
      </c>
      <c r="AI15" s="32">
        <v>43246</v>
      </c>
      <c r="AJ15" s="32">
        <v>1374</v>
      </c>
      <c r="AK15" s="32">
        <v>13327</v>
      </c>
      <c r="AL15" s="32">
        <v>2652</v>
      </c>
      <c r="AM15" s="32">
        <v>21221307</v>
      </c>
      <c r="AN15" s="32">
        <v>2914182</v>
      </c>
      <c r="AO15" s="32">
        <v>12248831</v>
      </c>
      <c r="AP15" s="32">
        <v>15163013</v>
      </c>
      <c r="AQ15" s="32">
        <v>0</v>
      </c>
      <c r="AR15" s="32">
        <v>15163013</v>
      </c>
      <c r="AS15" s="33">
        <v>8</v>
      </c>
    </row>
    <row r="16" spans="1:45" ht="15.6">
      <c r="A16" s="148"/>
      <c r="B16" s="16" t="s">
        <v>57</v>
      </c>
      <c r="C16" s="32">
        <v>10</v>
      </c>
      <c r="D16" s="32">
        <v>298276</v>
      </c>
      <c r="E16" s="32">
        <v>220464</v>
      </c>
      <c r="F16" s="32">
        <v>9435</v>
      </c>
      <c r="G16" s="32">
        <v>35052</v>
      </c>
      <c r="H16" s="32">
        <v>7795</v>
      </c>
      <c r="I16" s="32">
        <v>3858451</v>
      </c>
      <c r="J16" s="32">
        <v>243751</v>
      </c>
      <c r="K16" s="32">
        <v>1218822</v>
      </c>
      <c r="L16" s="32">
        <v>767471</v>
      </c>
      <c r="M16" s="33">
        <v>10</v>
      </c>
      <c r="N16" s="3"/>
      <c r="O16" s="3"/>
      <c r="P16" s="148"/>
      <c r="Q16" s="16" t="s">
        <v>58</v>
      </c>
      <c r="R16" s="32">
        <v>11</v>
      </c>
      <c r="S16" s="32">
        <v>719769</v>
      </c>
      <c r="T16" s="32">
        <v>61896</v>
      </c>
      <c r="U16" s="32">
        <v>20677</v>
      </c>
      <c r="V16" s="32">
        <v>71391</v>
      </c>
      <c r="W16" s="32">
        <v>500</v>
      </c>
      <c r="X16" s="32">
        <v>39873</v>
      </c>
      <c r="Y16" s="32">
        <v>3431</v>
      </c>
      <c r="Z16" s="32">
        <v>1654</v>
      </c>
      <c r="AA16" s="32">
        <v>1567557</v>
      </c>
      <c r="AB16" s="32">
        <v>649700</v>
      </c>
      <c r="AC16" s="33">
        <v>11</v>
      </c>
      <c r="AD16" s="3"/>
      <c r="AE16" s="3"/>
      <c r="AF16" s="148"/>
      <c r="AG16" s="16" t="s">
        <v>56</v>
      </c>
      <c r="AH16" s="32">
        <v>9</v>
      </c>
      <c r="AI16" s="32">
        <v>85442</v>
      </c>
      <c r="AJ16" s="32">
        <v>22667</v>
      </c>
      <c r="AK16" s="32">
        <v>10359</v>
      </c>
      <c r="AL16" s="32">
        <v>7962</v>
      </c>
      <c r="AM16" s="32">
        <v>34175260</v>
      </c>
      <c r="AN16" s="32">
        <v>521703</v>
      </c>
      <c r="AO16" s="32">
        <v>2227121</v>
      </c>
      <c r="AP16" s="32">
        <v>2748824</v>
      </c>
      <c r="AQ16" s="32">
        <v>0</v>
      </c>
      <c r="AR16" s="32">
        <v>2748824</v>
      </c>
      <c r="AS16" s="33">
        <v>9</v>
      </c>
    </row>
    <row r="17" spans="1:45" ht="15.6">
      <c r="A17" s="148"/>
      <c r="B17" s="16" t="s">
        <v>58</v>
      </c>
      <c r="C17" s="32">
        <v>11</v>
      </c>
      <c r="D17" s="32">
        <v>146717</v>
      </c>
      <c r="E17" s="32">
        <v>235450</v>
      </c>
      <c r="F17" s="32">
        <v>82896</v>
      </c>
      <c r="G17" s="32">
        <v>242153</v>
      </c>
      <c r="H17" s="32">
        <v>195754</v>
      </c>
      <c r="I17" s="32">
        <v>241355</v>
      </c>
      <c r="J17" s="32">
        <v>74464</v>
      </c>
      <c r="K17" s="32">
        <v>25573</v>
      </c>
      <c r="L17" s="32">
        <v>198628</v>
      </c>
      <c r="M17" s="33">
        <v>11</v>
      </c>
      <c r="N17" s="3"/>
      <c r="O17" s="3"/>
      <c r="P17" s="148"/>
      <c r="Q17" s="16" t="s">
        <v>59</v>
      </c>
      <c r="R17" s="32">
        <v>12</v>
      </c>
      <c r="S17" s="32">
        <v>1873704</v>
      </c>
      <c r="T17" s="32">
        <v>5236826</v>
      </c>
      <c r="U17" s="32">
        <v>1737345</v>
      </c>
      <c r="V17" s="32">
        <v>40625</v>
      </c>
      <c r="W17" s="32">
        <v>2094</v>
      </c>
      <c r="X17" s="32">
        <v>138701</v>
      </c>
      <c r="Y17" s="32">
        <v>929</v>
      </c>
      <c r="Z17" s="32">
        <v>188613</v>
      </c>
      <c r="AA17" s="32">
        <v>6609946</v>
      </c>
      <c r="AB17" s="32">
        <v>61034</v>
      </c>
      <c r="AC17" s="33">
        <v>12</v>
      </c>
      <c r="AD17" s="3"/>
      <c r="AE17" s="3"/>
      <c r="AF17" s="148"/>
      <c r="AG17" s="16" t="s">
        <v>57</v>
      </c>
      <c r="AH17" s="32">
        <v>10</v>
      </c>
      <c r="AI17" s="32">
        <v>753142</v>
      </c>
      <c r="AJ17" s="32">
        <v>69088</v>
      </c>
      <c r="AK17" s="32">
        <v>1398357</v>
      </c>
      <c r="AL17" s="32">
        <v>689199</v>
      </c>
      <c r="AM17" s="32">
        <v>66027423</v>
      </c>
      <c r="AN17" s="32">
        <v>282314</v>
      </c>
      <c r="AO17" s="32">
        <v>1215317</v>
      </c>
      <c r="AP17" s="32">
        <v>1497632</v>
      </c>
      <c r="AQ17" s="32">
        <v>0</v>
      </c>
      <c r="AR17" s="32">
        <v>1497632</v>
      </c>
      <c r="AS17" s="33">
        <v>10</v>
      </c>
    </row>
    <row r="18" spans="1:45" ht="15.6">
      <c r="A18" s="148"/>
      <c r="B18" s="16" t="s">
        <v>59</v>
      </c>
      <c r="C18" s="32">
        <v>12</v>
      </c>
      <c r="D18" s="32">
        <v>9184785</v>
      </c>
      <c r="E18" s="32">
        <v>4037590</v>
      </c>
      <c r="F18" s="32">
        <v>2312813</v>
      </c>
      <c r="G18" s="32">
        <v>1023363</v>
      </c>
      <c r="H18" s="32">
        <v>5694</v>
      </c>
      <c r="I18" s="32">
        <v>2573740</v>
      </c>
      <c r="J18" s="32">
        <v>4439672</v>
      </c>
      <c r="K18" s="32">
        <v>8583304</v>
      </c>
      <c r="L18" s="32">
        <v>4453142</v>
      </c>
      <c r="M18" s="33">
        <v>12</v>
      </c>
      <c r="N18" s="3"/>
      <c r="O18" s="3"/>
      <c r="P18" s="148"/>
      <c r="Q18" s="16" t="s">
        <v>60</v>
      </c>
      <c r="R18" s="32">
        <v>13</v>
      </c>
      <c r="S18" s="32">
        <v>3854995</v>
      </c>
      <c r="T18" s="32">
        <v>329809</v>
      </c>
      <c r="U18" s="32">
        <v>257769</v>
      </c>
      <c r="V18" s="32">
        <v>10368</v>
      </c>
      <c r="W18" s="32">
        <v>238</v>
      </c>
      <c r="X18" s="32">
        <v>113734</v>
      </c>
      <c r="Y18" s="32">
        <v>32</v>
      </c>
      <c r="Z18" s="32">
        <v>665</v>
      </c>
      <c r="AA18" s="32">
        <v>36987998</v>
      </c>
      <c r="AB18" s="32">
        <v>3094</v>
      </c>
      <c r="AC18" s="33">
        <v>13</v>
      </c>
      <c r="AD18" s="3"/>
      <c r="AE18" s="3"/>
      <c r="AF18" s="148"/>
      <c r="AG18" s="16" t="s">
        <v>58</v>
      </c>
      <c r="AH18" s="32">
        <v>11</v>
      </c>
      <c r="AI18" s="32">
        <v>207640</v>
      </c>
      <c r="AJ18" s="32">
        <v>13273</v>
      </c>
      <c r="AK18" s="32">
        <v>14180</v>
      </c>
      <c r="AL18" s="32">
        <v>81041</v>
      </c>
      <c r="AM18" s="32">
        <v>100677842</v>
      </c>
      <c r="AN18" s="32">
        <v>2250753</v>
      </c>
      <c r="AO18" s="32">
        <v>4191467</v>
      </c>
      <c r="AP18" s="32">
        <v>6442219</v>
      </c>
      <c r="AQ18" s="32">
        <v>0</v>
      </c>
      <c r="AR18" s="32">
        <v>6442219</v>
      </c>
      <c r="AS18" s="33">
        <v>11</v>
      </c>
    </row>
    <row r="19" spans="1:45" ht="15.6">
      <c r="A19" s="148"/>
      <c r="B19" s="16" t="s">
        <v>60</v>
      </c>
      <c r="C19" s="32">
        <v>13</v>
      </c>
      <c r="D19" s="32">
        <v>124450</v>
      </c>
      <c r="E19" s="32">
        <v>29852</v>
      </c>
      <c r="F19" s="32">
        <v>659</v>
      </c>
      <c r="G19" s="32">
        <v>30194</v>
      </c>
      <c r="H19" s="32">
        <v>633</v>
      </c>
      <c r="I19" s="32">
        <v>702202</v>
      </c>
      <c r="J19" s="32">
        <v>22934</v>
      </c>
      <c r="K19" s="32">
        <v>21850</v>
      </c>
      <c r="L19" s="32">
        <v>105229</v>
      </c>
      <c r="M19" s="33">
        <v>13</v>
      </c>
      <c r="N19" s="3"/>
      <c r="O19" s="3"/>
      <c r="P19" s="148"/>
      <c r="Q19" s="16" t="s">
        <v>61</v>
      </c>
      <c r="R19" s="32">
        <v>14</v>
      </c>
      <c r="S19" s="32">
        <v>11302257</v>
      </c>
      <c r="T19" s="32">
        <v>1166493</v>
      </c>
      <c r="U19" s="32">
        <v>344566</v>
      </c>
      <c r="V19" s="32">
        <v>166011</v>
      </c>
      <c r="W19" s="32">
        <v>209713</v>
      </c>
      <c r="X19" s="32">
        <v>9178</v>
      </c>
      <c r="Y19" s="32">
        <v>1551</v>
      </c>
      <c r="Z19" s="32">
        <v>682</v>
      </c>
      <c r="AA19" s="32">
        <v>16950260</v>
      </c>
      <c r="AB19" s="32">
        <v>1140</v>
      </c>
      <c r="AC19" s="33">
        <v>14</v>
      </c>
      <c r="AD19" s="3"/>
      <c r="AE19" s="3"/>
      <c r="AF19" s="148"/>
      <c r="AG19" s="16" t="s">
        <v>59</v>
      </c>
      <c r="AH19" s="32">
        <v>12</v>
      </c>
      <c r="AI19" s="32">
        <v>47270</v>
      </c>
      <c r="AJ19" s="32">
        <v>22771131</v>
      </c>
      <c r="AK19" s="32">
        <v>8509</v>
      </c>
      <c r="AL19" s="32">
        <v>7315</v>
      </c>
      <c r="AM19" s="32">
        <v>281721664</v>
      </c>
      <c r="AN19" s="32">
        <v>2007456</v>
      </c>
      <c r="AO19" s="32">
        <v>6613254</v>
      </c>
      <c r="AP19" s="32">
        <v>8620709</v>
      </c>
      <c r="AQ19" s="32">
        <v>0</v>
      </c>
      <c r="AR19" s="32">
        <v>8620709</v>
      </c>
      <c r="AS19" s="33">
        <v>12</v>
      </c>
    </row>
    <row r="20" spans="1:45" ht="15.6">
      <c r="A20" s="148"/>
      <c r="B20" s="16" t="s">
        <v>61</v>
      </c>
      <c r="C20" s="32">
        <v>14</v>
      </c>
      <c r="D20" s="32">
        <v>29652</v>
      </c>
      <c r="E20" s="32">
        <v>104246</v>
      </c>
      <c r="F20" s="32">
        <v>174923</v>
      </c>
      <c r="G20" s="32">
        <v>120182</v>
      </c>
      <c r="H20" s="32">
        <v>860</v>
      </c>
      <c r="I20" s="32">
        <v>24573</v>
      </c>
      <c r="J20" s="32">
        <v>10682</v>
      </c>
      <c r="K20" s="32">
        <v>2039</v>
      </c>
      <c r="L20" s="32">
        <v>1682324</v>
      </c>
      <c r="M20" s="33">
        <v>14</v>
      </c>
      <c r="N20" s="3"/>
      <c r="O20" s="3"/>
      <c r="P20" s="148"/>
      <c r="Q20" s="16" t="s">
        <v>62</v>
      </c>
      <c r="R20" s="32">
        <v>15</v>
      </c>
      <c r="S20" s="32">
        <v>1288062</v>
      </c>
      <c r="T20" s="32">
        <v>438344</v>
      </c>
      <c r="U20" s="32">
        <v>991515</v>
      </c>
      <c r="V20" s="32">
        <v>27571</v>
      </c>
      <c r="W20" s="32">
        <v>173010</v>
      </c>
      <c r="X20" s="32">
        <v>13153</v>
      </c>
      <c r="Y20" s="32">
        <v>464</v>
      </c>
      <c r="Z20" s="32">
        <v>2168</v>
      </c>
      <c r="AA20" s="32">
        <v>13806650</v>
      </c>
      <c r="AB20" s="32">
        <v>18076</v>
      </c>
      <c r="AC20" s="33">
        <v>15</v>
      </c>
      <c r="AD20" s="3"/>
      <c r="AE20" s="3"/>
      <c r="AF20" s="148"/>
      <c r="AG20" s="16" t="s">
        <v>60</v>
      </c>
      <c r="AH20" s="32">
        <v>13</v>
      </c>
      <c r="AI20" s="32">
        <v>28546</v>
      </c>
      <c r="AJ20" s="32">
        <v>6447</v>
      </c>
      <c r="AK20" s="32">
        <v>52</v>
      </c>
      <c r="AL20" s="32">
        <v>60</v>
      </c>
      <c r="AM20" s="32">
        <v>86463324</v>
      </c>
      <c r="AN20" s="32">
        <v>3642140</v>
      </c>
      <c r="AO20" s="32">
        <v>825901</v>
      </c>
      <c r="AP20" s="32">
        <v>4468041</v>
      </c>
      <c r="AQ20" s="32">
        <v>0</v>
      </c>
      <c r="AR20" s="32">
        <v>4468041</v>
      </c>
      <c r="AS20" s="33">
        <v>13</v>
      </c>
    </row>
    <row r="21" spans="1:45" ht="15.6">
      <c r="A21" s="148"/>
      <c r="B21" s="16" t="s">
        <v>62</v>
      </c>
      <c r="C21" s="32">
        <v>15</v>
      </c>
      <c r="D21" s="32">
        <v>592677</v>
      </c>
      <c r="E21" s="32">
        <v>224200</v>
      </c>
      <c r="F21" s="32">
        <v>7168</v>
      </c>
      <c r="G21" s="32">
        <v>19167</v>
      </c>
      <c r="H21" s="32">
        <v>12960</v>
      </c>
      <c r="I21" s="32">
        <v>791443</v>
      </c>
      <c r="J21" s="32">
        <v>51835</v>
      </c>
      <c r="K21" s="32">
        <v>81893</v>
      </c>
      <c r="L21" s="32">
        <v>672890</v>
      </c>
      <c r="M21" s="33">
        <v>15</v>
      </c>
      <c r="N21" s="3"/>
      <c r="O21" s="3"/>
      <c r="P21" s="148"/>
      <c r="Q21" s="16" t="s">
        <v>63</v>
      </c>
      <c r="R21" s="32">
        <v>16</v>
      </c>
      <c r="S21" s="32">
        <v>2041021</v>
      </c>
      <c r="T21" s="32">
        <v>2370144</v>
      </c>
      <c r="U21" s="32">
        <v>1137361</v>
      </c>
      <c r="V21" s="32">
        <v>9809</v>
      </c>
      <c r="W21" s="32">
        <v>2287</v>
      </c>
      <c r="X21" s="32">
        <v>455718</v>
      </c>
      <c r="Y21" s="32">
        <v>3437</v>
      </c>
      <c r="Z21" s="32">
        <v>4773</v>
      </c>
      <c r="AA21" s="32">
        <v>2315442</v>
      </c>
      <c r="AB21" s="32">
        <v>54590</v>
      </c>
      <c r="AC21" s="33">
        <v>16</v>
      </c>
      <c r="AD21" s="3"/>
      <c r="AE21" s="3"/>
      <c r="AF21" s="148"/>
      <c r="AG21" s="16" t="s">
        <v>61</v>
      </c>
      <c r="AH21" s="32">
        <v>14</v>
      </c>
      <c r="AI21" s="32">
        <v>25</v>
      </c>
      <c r="AJ21" s="32">
        <v>9</v>
      </c>
      <c r="AK21" s="32">
        <v>18</v>
      </c>
      <c r="AL21" s="32">
        <v>0</v>
      </c>
      <c r="AM21" s="32">
        <v>136884286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3">
        <v>14</v>
      </c>
    </row>
    <row r="22" spans="1:45" ht="15.6">
      <c r="A22" s="148"/>
      <c r="B22" s="16" t="s">
        <v>63</v>
      </c>
      <c r="C22" s="32">
        <v>16</v>
      </c>
      <c r="D22" s="32">
        <v>106250</v>
      </c>
      <c r="E22" s="32">
        <v>362893</v>
      </c>
      <c r="F22" s="32">
        <v>6600</v>
      </c>
      <c r="G22" s="32">
        <v>77245</v>
      </c>
      <c r="H22" s="32">
        <v>12435</v>
      </c>
      <c r="I22" s="32">
        <v>555767</v>
      </c>
      <c r="J22" s="32">
        <v>289871</v>
      </c>
      <c r="K22" s="32">
        <v>55764</v>
      </c>
      <c r="L22" s="32">
        <v>135269</v>
      </c>
      <c r="M22" s="33">
        <v>16</v>
      </c>
      <c r="N22" s="3"/>
      <c r="O22" s="3"/>
      <c r="P22" s="148"/>
      <c r="Q22" s="16" t="s">
        <v>64</v>
      </c>
      <c r="R22" s="32">
        <v>17</v>
      </c>
      <c r="S22" s="32">
        <v>1095845</v>
      </c>
      <c r="T22" s="32">
        <v>1570810</v>
      </c>
      <c r="U22" s="32">
        <v>553193</v>
      </c>
      <c r="V22" s="32">
        <v>5545</v>
      </c>
      <c r="W22" s="32">
        <v>78467</v>
      </c>
      <c r="X22" s="32">
        <v>13930</v>
      </c>
      <c r="Y22" s="32">
        <v>2574</v>
      </c>
      <c r="Z22" s="32">
        <v>765</v>
      </c>
      <c r="AA22" s="32">
        <v>432841</v>
      </c>
      <c r="AB22" s="32">
        <v>508</v>
      </c>
      <c r="AC22" s="33">
        <v>17</v>
      </c>
      <c r="AD22" s="3"/>
      <c r="AE22" s="3"/>
      <c r="AF22" s="148"/>
      <c r="AG22" s="16" t="s">
        <v>62</v>
      </c>
      <c r="AH22" s="32">
        <v>15</v>
      </c>
      <c r="AI22" s="32">
        <v>38864</v>
      </c>
      <c r="AJ22" s="32">
        <v>1586</v>
      </c>
      <c r="AK22" s="32">
        <v>42981</v>
      </c>
      <c r="AL22" s="32">
        <v>0</v>
      </c>
      <c r="AM22" s="32">
        <v>63421070</v>
      </c>
      <c r="AN22" s="32">
        <v>15368</v>
      </c>
      <c r="AO22" s="32">
        <v>33979</v>
      </c>
      <c r="AP22" s="32">
        <v>49347</v>
      </c>
      <c r="AQ22" s="32">
        <v>0</v>
      </c>
      <c r="AR22" s="32">
        <v>49347</v>
      </c>
      <c r="AS22" s="33">
        <v>15</v>
      </c>
    </row>
    <row r="23" spans="1:45" ht="15.6">
      <c r="A23" s="148"/>
      <c r="B23" s="16" t="s">
        <v>64</v>
      </c>
      <c r="C23" s="32">
        <v>17</v>
      </c>
      <c r="D23" s="32">
        <v>1098778</v>
      </c>
      <c r="E23" s="32">
        <v>2099316</v>
      </c>
      <c r="F23" s="32">
        <v>6859</v>
      </c>
      <c r="G23" s="32">
        <v>2129578</v>
      </c>
      <c r="H23" s="32">
        <v>3513504</v>
      </c>
      <c r="I23" s="32">
        <v>76087</v>
      </c>
      <c r="J23" s="32">
        <v>31478</v>
      </c>
      <c r="K23" s="32">
        <v>396092</v>
      </c>
      <c r="L23" s="32">
        <v>119076</v>
      </c>
      <c r="M23" s="33">
        <v>17</v>
      </c>
      <c r="N23" s="3"/>
      <c r="O23" s="3"/>
      <c r="P23" s="148"/>
      <c r="Q23" s="16" t="s">
        <v>65</v>
      </c>
      <c r="R23" s="32">
        <v>18</v>
      </c>
      <c r="S23" s="32">
        <v>2649654</v>
      </c>
      <c r="T23" s="32">
        <v>10489</v>
      </c>
      <c r="U23" s="32">
        <v>92416</v>
      </c>
      <c r="V23" s="32">
        <v>1092</v>
      </c>
      <c r="W23" s="32">
        <v>148563</v>
      </c>
      <c r="X23" s="32">
        <v>10133</v>
      </c>
      <c r="Y23" s="32">
        <v>2543</v>
      </c>
      <c r="Z23" s="32">
        <v>620</v>
      </c>
      <c r="AA23" s="32">
        <v>145809</v>
      </c>
      <c r="AB23" s="32">
        <v>12349</v>
      </c>
      <c r="AC23" s="33">
        <v>18</v>
      </c>
      <c r="AD23" s="3"/>
      <c r="AE23" s="3"/>
      <c r="AF23" s="148"/>
      <c r="AG23" s="16" t="s">
        <v>63</v>
      </c>
      <c r="AH23" s="32">
        <v>16</v>
      </c>
      <c r="AI23" s="32">
        <v>20452</v>
      </c>
      <c r="AJ23" s="32">
        <v>6342</v>
      </c>
      <c r="AK23" s="32">
        <v>22221</v>
      </c>
      <c r="AL23" s="32">
        <v>1113</v>
      </c>
      <c r="AM23" s="32">
        <v>68879506</v>
      </c>
      <c r="AN23" s="32">
        <v>23262</v>
      </c>
      <c r="AO23" s="32">
        <v>20573</v>
      </c>
      <c r="AP23" s="32">
        <v>43835</v>
      </c>
      <c r="AQ23" s="32">
        <v>0</v>
      </c>
      <c r="AR23" s="32">
        <v>43835</v>
      </c>
      <c r="AS23" s="33">
        <v>16</v>
      </c>
    </row>
    <row r="24" spans="1:45" ht="15.6">
      <c r="A24" s="148"/>
      <c r="B24" s="16" t="s">
        <v>65</v>
      </c>
      <c r="C24" s="32">
        <v>18</v>
      </c>
      <c r="D24" s="32">
        <v>1134073</v>
      </c>
      <c r="E24" s="32">
        <v>24056</v>
      </c>
      <c r="F24" s="32">
        <v>1364</v>
      </c>
      <c r="G24" s="32">
        <v>13942</v>
      </c>
      <c r="H24" s="32">
        <v>1133</v>
      </c>
      <c r="I24" s="32">
        <v>63037</v>
      </c>
      <c r="J24" s="32">
        <v>26699</v>
      </c>
      <c r="K24" s="32">
        <v>6000</v>
      </c>
      <c r="L24" s="32">
        <v>29721</v>
      </c>
      <c r="M24" s="33">
        <v>18</v>
      </c>
      <c r="N24" s="3"/>
      <c r="O24" s="3"/>
      <c r="P24" s="148"/>
      <c r="Q24" s="16" t="s">
        <v>66</v>
      </c>
      <c r="R24" s="32">
        <v>19</v>
      </c>
      <c r="S24" s="32">
        <v>23812827</v>
      </c>
      <c r="T24" s="32">
        <v>7369860</v>
      </c>
      <c r="U24" s="32">
        <v>829498</v>
      </c>
      <c r="V24" s="32">
        <v>4045</v>
      </c>
      <c r="W24" s="32">
        <v>956</v>
      </c>
      <c r="X24" s="32">
        <v>1085865</v>
      </c>
      <c r="Y24" s="32">
        <v>1247</v>
      </c>
      <c r="Z24" s="32">
        <v>928</v>
      </c>
      <c r="AA24" s="32">
        <v>5974844</v>
      </c>
      <c r="AB24" s="32">
        <v>656149</v>
      </c>
      <c r="AC24" s="33">
        <v>19</v>
      </c>
      <c r="AD24" s="3"/>
      <c r="AE24" s="3"/>
      <c r="AF24" s="148"/>
      <c r="AG24" s="16" t="s">
        <v>64</v>
      </c>
      <c r="AH24" s="32">
        <v>17</v>
      </c>
      <c r="AI24" s="32">
        <v>342</v>
      </c>
      <c r="AJ24" s="32">
        <v>264378</v>
      </c>
      <c r="AK24" s="32">
        <v>416</v>
      </c>
      <c r="AL24" s="32">
        <v>0</v>
      </c>
      <c r="AM24" s="32">
        <v>39828951</v>
      </c>
      <c r="AN24" s="32">
        <v>5682</v>
      </c>
      <c r="AO24" s="32">
        <v>18006</v>
      </c>
      <c r="AP24" s="32">
        <v>23688</v>
      </c>
      <c r="AQ24" s="32">
        <v>0</v>
      </c>
      <c r="AR24" s="32">
        <v>23688</v>
      </c>
      <c r="AS24" s="33">
        <v>17</v>
      </c>
    </row>
    <row r="25" spans="1:45" ht="15.6">
      <c r="A25" s="148"/>
      <c r="B25" s="16" t="s">
        <v>66</v>
      </c>
      <c r="C25" s="32">
        <v>19</v>
      </c>
      <c r="D25" s="32">
        <v>14398</v>
      </c>
      <c r="E25" s="32">
        <v>187305</v>
      </c>
      <c r="F25" s="32">
        <v>14260</v>
      </c>
      <c r="G25" s="32">
        <v>1660402</v>
      </c>
      <c r="H25" s="32">
        <v>1906</v>
      </c>
      <c r="I25" s="32">
        <v>66472</v>
      </c>
      <c r="J25" s="32">
        <v>44866</v>
      </c>
      <c r="K25" s="32">
        <v>65503</v>
      </c>
      <c r="L25" s="32">
        <v>8653</v>
      </c>
      <c r="M25" s="33">
        <v>19</v>
      </c>
      <c r="N25" s="3"/>
      <c r="O25" s="3"/>
      <c r="P25" s="148"/>
      <c r="Q25" s="16" t="s">
        <v>67</v>
      </c>
      <c r="R25" s="32">
        <v>20</v>
      </c>
      <c r="S25" s="32">
        <v>1413127</v>
      </c>
      <c r="T25" s="32">
        <v>34967008</v>
      </c>
      <c r="U25" s="32">
        <v>196742</v>
      </c>
      <c r="V25" s="32">
        <v>16706</v>
      </c>
      <c r="W25" s="32">
        <v>2814</v>
      </c>
      <c r="X25" s="32">
        <v>2350383</v>
      </c>
      <c r="Y25" s="32">
        <v>9950</v>
      </c>
      <c r="Z25" s="32">
        <v>13734</v>
      </c>
      <c r="AA25" s="32">
        <v>414714</v>
      </c>
      <c r="AB25" s="32">
        <v>4242291</v>
      </c>
      <c r="AC25" s="33">
        <v>20</v>
      </c>
      <c r="AD25" s="3"/>
      <c r="AE25" s="3"/>
      <c r="AF25" s="148"/>
      <c r="AG25" s="16" t="s">
        <v>65</v>
      </c>
      <c r="AH25" s="32">
        <v>18</v>
      </c>
      <c r="AI25" s="32">
        <v>38439</v>
      </c>
      <c r="AJ25" s="32">
        <v>5428</v>
      </c>
      <c r="AK25" s="32">
        <v>5276</v>
      </c>
      <c r="AL25" s="32">
        <v>56097</v>
      </c>
      <c r="AM25" s="32">
        <v>85982886</v>
      </c>
      <c r="AN25" s="32">
        <v>4272887</v>
      </c>
      <c r="AO25" s="32">
        <v>7890007</v>
      </c>
      <c r="AP25" s="32">
        <v>12162895</v>
      </c>
      <c r="AQ25" s="32">
        <v>0</v>
      </c>
      <c r="AR25" s="32">
        <v>12162895</v>
      </c>
      <c r="AS25" s="33">
        <v>18</v>
      </c>
    </row>
    <row r="26" spans="1:45" ht="15.6">
      <c r="A26" s="148"/>
      <c r="B26" s="16" t="s">
        <v>67</v>
      </c>
      <c r="C26" s="32">
        <v>20</v>
      </c>
      <c r="D26" s="32">
        <v>67517</v>
      </c>
      <c r="E26" s="32">
        <v>121201</v>
      </c>
      <c r="F26" s="32">
        <v>55275</v>
      </c>
      <c r="G26" s="32">
        <v>97120</v>
      </c>
      <c r="H26" s="32">
        <v>14325</v>
      </c>
      <c r="I26" s="32">
        <v>388320</v>
      </c>
      <c r="J26" s="32">
        <v>183662</v>
      </c>
      <c r="K26" s="32">
        <v>106720</v>
      </c>
      <c r="L26" s="32">
        <v>273756</v>
      </c>
      <c r="M26" s="33">
        <v>20</v>
      </c>
      <c r="N26" s="3"/>
      <c r="O26" s="3"/>
      <c r="P26" s="148"/>
      <c r="Q26" s="16" t="s">
        <v>12</v>
      </c>
      <c r="R26" s="32">
        <v>21</v>
      </c>
      <c r="S26" s="32">
        <v>734328</v>
      </c>
      <c r="T26" s="32">
        <v>12435</v>
      </c>
      <c r="U26" s="32">
        <v>2605760</v>
      </c>
      <c r="V26" s="32">
        <v>0</v>
      </c>
      <c r="W26" s="32">
        <v>84556</v>
      </c>
      <c r="X26" s="32">
        <v>360180</v>
      </c>
      <c r="Y26" s="32">
        <v>3286</v>
      </c>
      <c r="Z26" s="32">
        <v>1371</v>
      </c>
      <c r="AA26" s="32">
        <v>56339</v>
      </c>
      <c r="AB26" s="32">
        <v>855</v>
      </c>
      <c r="AC26" s="33">
        <v>21</v>
      </c>
      <c r="AD26" s="3"/>
      <c r="AE26" s="3"/>
      <c r="AF26" s="148"/>
      <c r="AG26" s="16" t="s">
        <v>66</v>
      </c>
      <c r="AH26" s="32">
        <v>19</v>
      </c>
      <c r="AI26" s="32">
        <v>34880</v>
      </c>
      <c r="AJ26" s="32">
        <v>3828</v>
      </c>
      <c r="AK26" s="32">
        <v>1635</v>
      </c>
      <c r="AL26" s="32">
        <v>1</v>
      </c>
      <c r="AM26" s="32">
        <v>52315970</v>
      </c>
      <c r="AN26" s="32">
        <v>1318753</v>
      </c>
      <c r="AO26" s="32">
        <v>3294834</v>
      </c>
      <c r="AP26" s="32">
        <v>4613586</v>
      </c>
      <c r="AQ26" s="32">
        <v>0</v>
      </c>
      <c r="AR26" s="32">
        <v>4613586</v>
      </c>
      <c r="AS26" s="33">
        <v>19</v>
      </c>
    </row>
    <row r="27" spans="1:45" ht="15.6">
      <c r="A27" s="148"/>
      <c r="B27" s="16" t="s">
        <v>12</v>
      </c>
      <c r="C27" s="32">
        <v>21</v>
      </c>
      <c r="D27" s="32">
        <v>2685</v>
      </c>
      <c r="E27" s="32">
        <v>482</v>
      </c>
      <c r="F27" s="32">
        <v>145</v>
      </c>
      <c r="G27" s="32">
        <v>2454</v>
      </c>
      <c r="H27" s="32">
        <v>577</v>
      </c>
      <c r="I27" s="32">
        <v>7640</v>
      </c>
      <c r="J27" s="32">
        <v>205</v>
      </c>
      <c r="K27" s="32">
        <v>4</v>
      </c>
      <c r="L27" s="32">
        <v>366</v>
      </c>
      <c r="M27" s="33">
        <v>21</v>
      </c>
      <c r="N27" s="3"/>
      <c r="O27" s="3"/>
      <c r="P27" s="148"/>
      <c r="Q27" s="16" t="s">
        <v>68</v>
      </c>
      <c r="R27" s="32">
        <v>22</v>
      </c>
      <c r="S27" s="32">
        <v>8009</v>
      </c>
      <c r="T27" s="32">
        <v>44</v>
      </c>
      <c r="U27" s="32">
        <v>3</v>
      </c>
      <c r="V27" s="32">
        <v>215479</v>
      </c>
      <c r="W27" s="32">
        <v>0</v>
      </c>
      <c r="X27" s="32">
        <v>202</v>
      </c>
      <c r="Y27" s="32">
        <v>2</v>
      </c>
      <c r="Z27" s="32">
        <v>8</v>
      </c>
      <c r="AA27" s="32">
        <v>7724</v>
      </c>
      <c r="AB27" s="32">
        <v>303</v>
      </c>
      <c r="AC27" s="33">
        <v>22</v>
      </c>
      <c r="AD27" s="3"/>
      <c r="AE27" s="3"/>
      <c r="AF27" s="148"/>
      <c r="AG27" s="16" t="s">
        <v>67</v>
      </c>
      <c r="AH27" s="32">
        <v>20</v>
      </c>
      <c r="AI27" s="32">
        <v>256844</v>
      </c>
      <c r="AJ27" s="32">
        <v>30639</v>
      </c>
      <c r="AK27" s="32">
        <v>84456</v>
      </c>
      <c r="AL27" s="32">
        <v>62338</v>
      </c>
      <c r="AM27" s="32">
        <v>61797463</v>
      </c>
      <c r="AN27" s="32">
        <v>1083177</v>
      </c>
      <c r="AO27" s="32">
        <v>2569949</v>
      </c>
      <c r="AP27" s="32">
        <v>3653126</v>
      </c>
      <c r="AQ27" s="32">
        <v>0</v>
      </c>
      <c r="AR27" s="32">
        <v>3653126</v>
      </c>
      <c r="AS27" s="33">
        <v>20</v>
      </c>
    </row>
    <row r="28" spans="1:45" ht="15.6">
      <c r="A28" s="148"/>
      <c r="B28" s="16" t="s">
        <v>68</v>
      </c>
      <c r="C28" s="32">
        <v>22</v>
      </c>
      <c r="D28" s="32">
        <v>868</v>
      </c>
      <c r="E28" s="32">
        <v>83</v>
      </c>
      <c r="F28" s="32">
        <v>5</v>
      </c>
      <c r="G28" s="32">
        <v>442</v>
      </c>
      <c r="H28" s="32">
        <v>23</v>
      </c>
      <c r="I28" s="32">
        <v>3367</v>
      </c>
      <c r="J28" s="32">
        <v>66111</v>
      </c>
      <c r="K28" s="32">
        <v>4860</v>
      </c>
      <c r="L28" s="32">
        <v>1767</v>
      </c>
      <c r="M28" s="33">
        <v>22</v>
      </c>
      <c r="N28" s="3"/>
      <c r="O28" s="3"/>
      <c r="P28" s="148"/>
      <c r="Q28" s="16" t="s">
        <v>69</v>
      </c>
      <c r="R28" s="32">
        <v>23</v>
      </c>
      <c r="S28" s="32">
        <v>14091</v>
      </c>
      <c r="T28" s="32">
        <v>12559</v>
      </c>
      <c r="U28" s="32">
        <v>1241</v>
      </c>
      <c r="V28" s="32">
        <v>439</v>
      </c>
      <c r="W28" s="32">
        <v>108275</v>
      </c>
      <c r="X28" s="32">
        <v>541430</v>
      </c>
      <c r="Y28" s="32">
        <v>2761</v>
      </c>
      <c r="Z28" s="32">
        <v>19009</v>
      </c>
      <c r="AA28" s="32">
        <v>1144</v>
      </c>
      <c r="AB28" s="32">
        <v>5572</v>
      </c>
      <c r="AC28" s="33">
        <v>23</v>
      </c>
      <c r="AD28" s="3"/>
      <c r="AE28" s="3"/>
      <c r="AF28" s="148"/>
      <c r="AG28" s="16" t="s">
        <v>12</v>
      </c>
      <c r="AH28" s="32">
        <v>21</v>
      </c>
      <c r="AI28" s="32">
        <v>58787</v>
      </c>
      <c r="AJ28" s="32">
        <v>766</v>
      </c>
      <c r="AK28" s="32">
        <v>139</v>
      </c>
      <c r="AL28" s="32">
        <v>60</v>
      </c>
      <c r="AM28" s="32">
        <v>7695854</v>
      </c>
      <c r="AN28" s="32">
        <v>1219426</v>
      </c>
      <c r="AO28" s="32">
        <v>165419</v>
      </c>
      <c r="AP28" s="32">
        <v>1384845</v>
      </c>
      <c r="AQ28" s="32">
        <v>0</v>
      </c>
      <c r="AR28" s="32">
        <v>1384845</v>
      </c>
      <c r="AS28" s="33">
        <v>21</v>
      </c>
    </row>
    <row r="29" spans="1:45" ht="15.6">
      <c r="A29" s="148"/>
      <c r="B29" s="16" t="s">
        <v>69</v>
      </c>
      <c r="C29" s="32">
        <v>23</v>
      </c>
      <c r="D29" s="32">
        <v>978</v>
      </c>
      <c r="E29" s="32">
        <v>24023</v>
      </c>
      <c r="F29" s="32">
        <v>2810</v>
      </c>
      <c r="G29" s="32">
        <v>43594</v>
      </c>
      <c r="H29" s="32">
        <v>11785</v>
      </c>
      <c r="I29" s="32">
        <v>32370</v>
      </c>
      <c r="J29" s="32">
        <v>25064</v>
      </c>
      <c r="K29" s="32">
        <v>24798</v>
      </c>
      <c r="L29" s="32">
        <v>70817</v>
      </c>
      <c r="M29" s="33">
        <v>23</v>
      </c>
      <c r="N29" s="3"/>
      <c r="O29" s="3"/>
      <c r="P29" s="148"/>
      <c r="Q29" s="16" t="s">
        <v>70</v>
      </c>
      <c r="R29" s="32">
        <v>24</v>
      </c>
      <c r="S29" s="32">
        <v>301399</v>
      </c>
      <c r="T29" s="32">
        <v>242376</v>
      </c>
      <c r="U29" s="32">
        <v>147766</v>
      </c>
      <c r="V29" s="32">
        <v>39619</v>
      </c>
      <c r="W29" s="32">
        <v>9422</v>
      </c>
      <c r="X29" s="32">
        <v>8007680</v>
      </c>
      <c r="Y29" s="32">
        <v>33609</v>
      </c>
      <c r="Z29" s="32">
        <v>45873</v>
      </c>
      <c r="AA29" s="32">
        <v>1014294</v>
      </c>
      <c r="AB29" s="32">
        <v>356265</v>
      </c>
      <c r="AC29" s="33">
        <v>24</v>
      </c>
      <c r="AD29" s="3"/>
      <c r="AE29" s="3"/>
      <c r="AF29" s="148"/>
      <c r="AG29" s="16" t="s">
        <v>68</v>
      </c>
      <c r="AH29" s="32">
        <v>22</v>
      </c>
      <c r="AI29" s="32">
        <v>19301</v>
      </c>
      <c r="AJ29" s="32">
        <v>5445</v>
      </c>
      <c r="AK29" s="32">
        <v>59529</v>
      </c>
      <c r="AL29" s="32">
        <v>66</v>
      </c>
      <c r="AM29" s="32">
        <v>7209071</v>
      </c>
      <c r="AN29" s="32">
        <v>613</v>
      </c>
      <c r="AO29" s="32">
        <v>6804</v>
      </c>
      <c r="AP29" s="32">
        <v>7417</v>
      </c>
      <c r="AQ29" s="32">
        <v>0</v>
      </c>
      <c r="AR29" s="32">
        <v>7417</v>
      </c>
      <c r="AS29" s="33">
        <v>22</v>
      </c>
    </row>
    <row r="30" spans="1:45" ht="15.6">
      <c r="A30" s="148"/>
      <c r="B30" s="16" t="s">
        <v>70</v>
      </c>
      <c r="C30" s="32">
        <v>24</v>
      </c>
      <c r="D30" s="32">
        <v>184417</v>
      </c>
      <c r="E30" s="32">
        <v>401280</v>
      </c>
      <c r="F30" s="32">
        <v>186500</v>
      </c>
      <c r="G30" s="32">
        <v>324551</v>
      </c>
      <c r="H30" s="32">
        <v>47937</v>
      </c>
      <c r="I30" s="32">
        <v>1265214</v>
      </c>
      <c r="J30" s="32">
        <v>614318</v>
      </c>
      <c r="K30" s="32">
        <v>333131</v>
      </c>
      <c r="L30" s="32">
        <v>850559</v>
      </c>
      <c r="M30" s="33">
        <v>24</v>
      </c>
      <c r="N30" s="3"/>
      <c r="O30" s="3"/>
      <c r="P30" s="148"/>
      <c r="Q30" s="16" t="s">
        <v>71</v>
      </c>
      <c r="R30" s="32">
        <v>25</v>
      </c>
      <c r="S30" s="32">
        <v>0</v>
      </c>
      <c r="T30" s="32">
        <v>0</v>
      </c>
      <c r="U30" s="32">
        <v>0</v>
      </c>
      <c r="V30" s="32">
        <v>0</v>
      </c>
      <c r="W30" s="32">
        <v>1</v>
      </c>
      <c r="X30" s="32">
        <v>0</v>
      </c>
      <c r="Y30" s="32">
        <v>2161062</v>
      </c>
      <c r="Z30" s="32">
        <v>2</v>
      </c>
      <c r="AA30" s="32">
        <v>0</v>
      </c>
      <c r="AB30" s="32">
        <v>5201</v>
      </c>
      <c r="AC30" s="33">
        <v>25</v>
      </c>
      <c r="AD30" s="3"/>
      <c r="AE30" s="3"/>
      <c r="AF30" s="148"/>
      <c r="AG30" s="16" t="s">
        <v>69</v>
      </c>
      <c r="AH30" s="32">
        <v>23</v>
      </c>
      <c r="AI30" s="32">
        <v>2479</v>
      </c>
      <c r="AJ30" s="32">
        <v>527</v>
      </c>
      <c r="AK30" s="32">
        <v>106</v>
      </c>
      <c r="AL30" s="32">
        <v>218</v>
      </c>
      <c r="AM30" s="32">
        <v>1310734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3">
        <v>23</v>
      </c>
    </row>
    <row r="31" spans="1:45" ht="15.6">
      <c r="A31" s="148"/>
      <c r="B31" s="16" t="s">
        <v>71</v>
      </c>
      <c r="C31" s="32">
        <v>25</v>
      </c>
      <c r="D31" s="32">
        <v>5011</v>
      </c>
      <c r="E31" s="32">
        <v>0</v>
      </c>
      <c r="F31" s="32">
        <v>0</v>
      </c>
      <c r="G31" s="32">
        <v>0</v>
      </c>
      <c r="H31" s="32">
        <v>0</v>
      </c>
      <c r="I31" s="32">
        <v>1030</v>
      </c>
      <c r="J31" s="32">
        <v>0</v>
      </c>
      <c r="K31" s="32">
        <v>0</v>
      </c>
      <c r="L31" s="32">
        <v>0</v>
      </c>
      <c r="M31" s="33">
        <v>25</v>
      </c>
      <c r="N31" s="3"/>
      <c r="O31" s="3"/>
      <c r="P31" s="148"/>
      <c r="Q31" s="16" t="s">
        <v>72</v>
      </c>
      <c r="R31" s="32">
        <v>26</v>
      </c>
      <c r="S31" s="32">
        <v>10654</v>
      </c>
      <c r="T31" s="32">
        <v>15419</v>
      </c>
      <c r="U31" s="32">
        <v>11375</v>
      </c>
      <c r="V31" s="32">
        <v>2373</v>
      </c>
      <c r="W31" s="32">
        <v>3167</v>
      </c>
      <c r="X31" s="32">
        <v>84319</v>
      </c>
      <c r="Y31" s="32">
        <v>412</v>
      </c>
      <c r="Z31" s="32">
        <v>388714</v>
      </c>
      <c r="AA31" s="32">
        <v>1026332</v>
      </c>
      <c r="AB31" s="32">
        <v>60021</v>
      </c>
      <c r="AC31" s="33">
        <v>26</v>
      </c>
      <c r="AD31" s="3"/>
      <c r="AE31" s="3"/>
      <c r="AF31" s="148"/>
      <c r="AG31" s="16" t="s">
        <v>70</v>
      </c>
      <c r="AH31" s="32">
        <v>24</v>
      </c>
      <c r="AI31" s="32">
        <v>90147</v>
      </c>
      <c r="AJ31" s="32">
        <v>48899</v>
      </c>
      <c r="AK31" s="32">
        <v>31641</v>
      </c>
      <c r="AL31" s="32">
        <v>85815</v>
      </c>
      <c r="AM31" s="32">
        <v>34077907</v>
      </c>
      <c r="AN31" s="32">
        <v>1367651</v>
      </c>
      <c r="AO31" s="32">
        <v>4663228</v>
      </c>
      <c r="AP31" s="32">
        <v>6030880</v>
      </c>
      <c r="AQ31" s="32">
        <v>0</v>
      </c>
      <c r="AR31" s="32">
        <v>6030880</v>
      </c>
      <c r="AS31" s="33">
        <v>24</v>
      </c>
    </row>
    <row r="32" spans="1:45" ht="15.6">
      <c r="A32" s="148"/>
      <c r="B32" s="16" t="s">
        <v>72</v>
      </c>
      <c r="C32" s="32">
        <v>26</v>
      </c>
      <c r="D32" s="32">
        <v>0</v>
      </c>
      <c r="E32" s="32">
        <v>38268</v>
      </c>
      <c r="F32" s="32">
        <v>25260</v>
      </c>
      <c r="G32" s="32">
        <v>8591</v>
      </c>
      <c r="H32" s="32">
        <v>1909</v>
      </c>
      <c r="I32" s="32">
        <v>85822</v>
      </c>
      <c r="J32" s="32">
        <v>63092</v>
      </c>
      <c r="K32" s="32">
        <v>16582</v>
      </c>
      <c r="L32" s="32">
        <v>87222</v>
      </c>
      <c r="M32" s="33">
        <v>26</v>
      </c>
      <c r="N32" s="3"/>
      <c r="O32" s="3"/>
      <c r="P32" s="148"/>
      <c r="Q32" s="16" t="s">
        <v>18</v>
      </c>
      <c r="R32" s="32">
        <v>27</v>
      </c>
      <c r="S32" s="32">
        <v>5242</v>
      </c>
      <c r="T32" s="32">
        <v>6205</v>
      </c>
      <c r="U32" s="32">
        <v>405</v>
      </c>
      <c r="V32" s="32">
        <v>54</v>
      </c>
      <c r="W32" s="32">
        <v>49</v>
      </c>
      <c r="X32" s="32">
        <v>23775</v>
      </c>
      <c r="Y32" s="32">
        <v>569</v>
      </c>
      <c r="Z32" s="32">
        <v>590</v>
      </c>
      <c r="AA32" s="32">
        <v>1069000</v>
      </c>
      <c r="AB32" s="32">
        <v>40186</v>
      </c>
      <c r="AC32" s="33">
        <v>27</v>
      </c>
      <c r="AD32" s="3"/>
      <c r="AE32" s="3"/>
      <c r="AF32" s="148"/>
      <c r="AG32" s="16" t="s">
        <v>71</v>
      </c>
      <c r="AH32" s="32">
        <v>25</v>
      </c>
      <c r="AI32" s="32">
        <v>66476</v>
      </c>
      <c r="AJ32" s="32">
        <v>1534</v>
      </c>
      <c r="AK32" s="32">
        <v>2068</v>
      </c>
      <c r="AL32" s="32">
        <v>0</v>
      </c>
      <c r="AM32" s="32">
        <v>4361460</v>
      </c>
      <c r="AN32" s="32">
        <v>59566</v>
      </c>
      <c r="AO32" s="32">
        <v>176427</v>
      </c>
      <c r="AP32" s="32">
        <v>235993</v>
      </c>
      <c r="AQ32" s="32">
        <v>0</v>
      </c>
      <c r="AR32" s="32">
        <v>235993</v>
      </c>
      <c r="AS32" s="33">
        <v>25</v>
      </c>
    </row>
    <row r="33" spans="1:45" ht="15.6">
      <c r="A33" s="148"/>
      <c r="B33" s="16" t="s">
        <v>18</v>
      </c>
      <c r="C33" s="32">
        <v>27</v>
      </c>
      <c r="D33" s="32">
        <v>20517</v>
      </c>
      <c r="E33" s="32">
        <v>231950</v>
      </c>
      <c r="F33" s="32">
        <v>2237</v>
      </c>
      <c r="G33" s="32">
        <v>4407</v>
      </c>
      <c r="H33" s="32">
        <v>706</v>
      </c>
      <c r="I33" s="32">
        <v>13735</v>
      </c>
      <c r="J33" s="32">
        <v>8449</v>
      </c>
      <c r="K33" s="32">
        <v>9331</v>
      </c>
      <c r="L33" s="32">
        <v>15157</v>
      </c>
      <c r="M33" s="33">
        <v>27</v>
      </c>
      <c r="N33" s="3"/>
      <c r="O33" s="3"/>
      <c r="P33" s="148"/>
      <c r="Q33" s="16" t="s">
        <v>19</v>
      </c>
      <c r="R33" s="32">
        <v>28</v>
      </c>
      <c r="S33" s="32">
        <v>1246788</v>
      </c>
      <c r="T33" s="32">
        <v>2276618</v>
      </c>
      <c r="U33" s="32">
        <v>312302</v>
      </c>
      <c r="V33" s="32">
        <v>345655</v>
      </c>
      <c r="W33" s="32">
        <v>103723</v>
      </c>
      <c r="X33" s="32">
        <v>11989500</v>
      </c>
      <c r="Y33" s="32">
        <v>354930</v>
      </c>
      <c r="Z33" s="32">
        <v>1334980</v>
      </c>
      <c r="AA33" s="32">
        <v>1813819</v>
      </c>
      <c r="AB33" s="32">
        <v>9050505</v>
      </c>
      <c r="AC33" s="33">
        <v>28</v>
      </c>
      <c r="AD33" s="3"/>
      <c r="AE33" s="3"/>
      <c r="AF33" s="148"/>
      <c r="AG33" s="16" t="s">
        <v>72</v>
      </c>
      <c r="AH33" s="32">
        <v>26</v>
      </c>
      <c r="AI33" s="32">
        <v>82740</v>
      </c>
      <c r="AJ33" s="32">
        <v>22721</v>
      </c>
      <c r="AK33" s="32">
        <v>8019</v>
      </c>
      <c r="AL33" s="32">
        <v>109428</v>
      </c>
      <c r="AM33" s="32">
        <v>3351144</v>
      </c>
      <c r="AN33" s="32">
        <v>129709</v>
      </c>
      <c r="AO33" s="32">
        <v>530815</v>
      </c>
      <c r="AP33" s="32">
        <v>660524</v>
      </c>
      <c r="AQ33" s="32">
        <v>0</v>
      </c>
      <c r="AR33" s="32">
        <v>660524</v>
      </c>
      <c r="AS33" s="33">
        <v>26</v>
      </c>
    </row>
    <row r="34" spans="1:45" ht="15.6">
      <c r="A34" s="148"/>
      <c r="B34" s="16" t="s">
        <v>19</v>
      </c>
      <c r="C34" s="32">
        <v>28</v>
      </c>
      <c r="D34" s="32">
        <v>8731720</v>
      </c>
      <c r="E34" s="32">
        <v>659530</v>
      </c>
      <c r="F34" s="32">
        <v>283610</v>
      </c>
      <c r="G34" s="32">
        <v>821830</v>
      </c>
      <c r="H34" s="32">
        <v>420041</v>
      </c>
      <c r="I34" s="32">
        <v>3217546</v>
      </c>
      <c r="J34" s="32">
        <v>1460557</v>
      </c>
      <c r="K34" s="32">
        <v>1065149</v>
      </c>
      <c r="L34" s="32">
        <v>2150670</v>
      </c>
      <c r="M34" s="33">
        <v>28</v>
      </c>
      <c r="N34" s="3"/>
      <c r="O34" s="3"/>
      <c r="P34" s="148"/>
      <c r="Q34" s="16" t="s">
        <v>73</v>
      </c>
      <c r="R34" s="32">
        <v>29</v>
      </c>
      <c r="S34" s="32">
        <v>534286</v>
      </c>
      <c r="T34" s="32">
        <v>576905</v>
      </c>
      <c r="U34" s="32">
        <v>64241</v>
      </c>
      <c r="V34" s="32">
        <v>62366</v>
      </c>
      <c r="W34" s="32">
        <v>4582</v>
      </c>
      <c r="X34" s="32">
        <v>254887</v>
      </c>
      <c r="Y34" s="32">
        <v>21902</v>
      </c>
      <c r="Z34" s="32">
        <v>4826</v>
      </c>
      <c r="AA34" s="32">
        <v>2615272</v>
      </c>
      <c r="AB34" s="32">
        <v>3940654</v>
      </c>
      <c r="AC34" s="33">
        <v>29</v>
      </c>
      <c r="AD34" s="3"/>
      <c r="AE34" s="3"/>
      <c r="AF34" s="148"/>
      <c r="AG34" s="16" t="s">
        <v>18</v>
      </c>
      <c r="AH34" s="32">
        <v>27</v>
      </c>
      <c r="AI34" s="32">
        <v>42544</v>
      </c>
      <c r="AJ34" s="32">
        <v>12190</v>
      </c>
      <c r="AK34" s="32">
        <v>1653</v>
      </c>
      <c r="AL34" s="32">
        <v>13744</v>
      </c>
      <c r="AM34" s="32">
        <v>1836536</v>
      </c>
      <c r="AN34" s="32">
        <v>1433256</v>
      </c>
      <c r="AO34" s="32">
        <v>3164227</v>
      </c>
      <c r="AP34" s="32">
        <v>4597483</v>
      </c>
      <c r="AQ34" s="32">
        <v>0</v>
      </c>
      <c r="AR34" s="32">
        <v>4597483</v>
      </c>
      <c r="AS34" s="33">
        <v>27</v>
      </c>
    </row>
    <row r="35" spans="1:45" ht="15.6">
      <c r="A35" s="148"/>
      <c r="B35" s="16" t="s">
        <v>73</v>
      </c>
      <c r="C35" s="32">
        <v>29</v>
      </c>
      <c r="D35" s="32">
        <v>753566</v>
      </c>
      <c r="E35" s="32">
        <v>1176188</v>
      </c>
      <c r="F35" s="32">
        <v>119910</v>
      </c>
      <c r="G35" s="32">
        <v>115975</v>
      </c>
      <c r="H35" s="32">
        <v>88177</v>
      </c>
      <c r="I35" s="32">
        <v>1487268</v>
      </c>
      <c r="J35" s="32">
        <v>584366</v>
      </c>
      <c r="K35" s="32">
        <v>321439</v>
      </c>
      <c r="L35" s="32">
        <v>1165723</v>
      </c>
      <c r="M35" s="33">
        <v>29</v>
      </c>
      <c r="N35" s="3"/>
      <c r="O35" s="3"/>
      <c r="P35" s="148"/>
      <c r="Q35" s="16" t="s">
        <v>74</v>
      </c>
      <c r="R35" s="32">
        <v>30</v>
      </c>
      <c r="S35" s="32">
        <v>484158</v>
      </c>
      <c r="T35" s="32">
        <v>304089</v>
      </c>
      <c r="U35" s="32">
        <v>66582</v>
      </c>
      <c r="V35" s="32">
        <v>11137</v>
      </c>
      <c r="W35" s="32">
        <v>796</v>
      </c>
      <c r="X35" s="32">
        <v>7262</v>
      </c>
      <c r="Y35" s="32">
        <v>19050</v>
      </c>
      <c r="Z35" s="32">
        <v>3331</v>
      </c>
      <c r="AA35" s="32">
        <v>1619428</v>
      </c>
      <c r="AB35" s="32">
        <v>1265007</v>
      </c>
      <c r="AC35" s="33">
        <v>30</v>
      </c>
      <c r="AD35" s="3"/>
      <c r="AE35" s="3"/>
      <c r="AF35" s="148"/>
      <c r="AG35" s="16" t="s">
        <v>19</v>
      </c>
      <c r="AH35" s="32">
        <v>28</v>
      </c>
      <c r="AI35" s="32">
        <v>139677</v>
      </c>
      <c r="AJ35" s="32">
        <v>102589</v>
      </c>
      <c r="AK35" s="32">
        <v>144876</v>
      </c>
      <c r="AL35" s="32">
        <v>139844</v>
      </c>
      <c r="AM35" s="32">
        <v>93576420</v>
      </c>
      <c r="AN35" s="32">
        <v>412498</v>
      </c>
      <c r="AO35" s="32">
        <v>1101440</v>
      </c>
      <c r="AP35" s="32">
        <v>1513938</v>
      </c>
      <c r="AQ35" s="32">
        <v>0</v>
      </c>
      <c r="AR35" s="32">
        <v>1513938</v>
      </c>
      <c r="AS35" s="33">
        <v>28</v>
      </c>
    </row>
    <row r="36" spans="1:45" ht="15.6">
      <c r="A36" s="148"/>
      <c r="B36" s="16" t="s">
        <v>74</v>
      </c>
      <c r="C36" s="32">
        <v>30</v>
      </c>
      <c r="D36" s="32">
        <v>174766</v>
      </c>
      <c r="E36" s="32">
        <v>162683</v>
      </c>
      <c r="F36" s="32">
        <v>19625</v>
      </c>
      <c r="G36" s="32">
        <v>47508</v>
      </c>
      <c r="H36" s="32">
        <v>24646</v>
      </c>
      <c r="I36" s="32">
        <v>438216</v>
      </c>
      <c r="J36" s="32">
        <v>123667</v>
      </c>
      <c r="K36" s="32">
        <v>105161</v>
      </c>
      <c r="L36" s="32">
        <v>306390</v>
      </c>
      <c r="M36" s="33">
        <v>30</v>
      </c>
      <c r="N36" s="3"/>
      <c r="O36" s="3"/>
      <c r="P36" s="148"/>
      <c r="Q36" s="16" t="s">
        <v>75</v>
      </c>
      <c r="R36" s="32">
        <v>31</v>
      </c>
      <c r="S36" s="32">
        <v>12066</v>
      </c>
      <c r="T36" s="32">
        <v>21640</v>
      </c>
      <c r="U36" s="32">
        <v>1081</v>
      </c>
      <c r="V36" s="32">
        <v>1558</v>
      </c>
      <c r="W36" s="32">
        <v>134</v>
      </c>
      <c r="X36" s="32">
        <v>1744</v>
      </c>
      <c r="Y36" s="32">
        <v>1684</v>
      </c>
      <c r="Z36" s="32">
        <v>635</v>
      </c>
      <c r="AA36" s="32">
        <v>61078</v>
      </c>
      <c r="AB36" s="32">
        <v>110282</v>
      </c>
      <c r="AC36" s="33">
        <v>31</v>
      </c>
      <c r="AD36" s="3"/>
      <c r="AE36" s="3"/>
      <c r="AF36" s="148"/>
      <c r="AG36" s="16" t="s">
        <v>73</v>
      </c>
      <c r="AH36" s="32">
        <v>29</v>
      </c>
      <c r="AI36" s="32">
        <v>102642</v>
      </c>
      <c r="AJ36" s="32">
        <v>14759</v>
      </c>
      <c r="AK36" s="32">
        <v>49672</v>
      </c>
      <c r="AL36" s="32">
        <v>634540</v>
      </c>
      <c r="AM36" s="32">
        <v>84321666</v>
      </c>
      <c r="AN36" s="32">
        <v>585482</v>
      </c>
      <c r="AO36" s="32">
        <v>5549406</v>
      </c>
      <c r="AP36" s="32">
        <v>6134888</v>
      </c>
      <c r="AQ36" s="32">
        <v>1497617</v>
      </c>
      <c r="AR36" s="32">
        <v>7632505</v>
      </c>
      <c r="AS36" s="33">
        <v>29</v>
      </c>
    </row>
    <row r="37" spans="1:45" ht="15.6">
      <c r="A37" s="148"/>
      <c r="B37" s="16" t="s">
        <v>75</v>
      </c>
      <c r="C37" s="32">
        <v>31</v>
      </c>
      <c r="D37" s="32">
        <v>54050</v>
      </c>
      <c r="E37" s="32">
        <v>7405</v>
      </c>
      <c r="F37" s="32">
        <v>704</v>
      </c>
      <c r="G37" s="32">
        <v>6279</v>
      </c>
      <c r="H37" s="32">
        <v>2628</v>
      </c>
      <c r="I37" s="32">
        <v>26615</v>
      </c>
      <c r="J37" s="32">
        <v>40224</v>
      </c>
      <c r="K37" s="32">
        <v>11653</v>
      </c>
      <c r="L37" s="32">
        <v>47164</v>
      </c>
      <c r="M37" s="33">
        <v>31</v>
      </c>
      <c r="N37" s="3"/>
      <c r="O37" s="3"/>
      <c r="P37" s="148"/>
      <c r="Q37" s="16" t="s">
        <v>76</v>
      </c>
      <c r="R37" s="32">
        <v>32</v>
      </c>
      <c r="S37" s="32">
        <v>310555</v>
      </c>
      <c r="T37" s="32">
        <v>131167</v>
      </c>
      <c r="U37" s="32">
        <v>28418</v>
      </c>
      <c r="V37" s="32">
        <v>23051</v>
      </c>
      <c r="W37" s="32">
        <v>1325</v>
      </c>
      <c r="X37" s="32">
        <v>229646</v>
      </c>
      <c r="Y37" s="32">
        <v>107511</v>
      </c>
      <c r="Z37" s="32">
        <v>16052</v>
      </c>
      <c r="AA37" s="32">
        <v>2208023</v>
      </c>
      <c r="AB37" s="32">
        <v>3666902</v>
      </c>
      <c r="AC37" s="33">
        <v>32</v>
      </c>
      <c r="AD37" s="3"/>
      <c r="AE37" s="3"/>
      <c r="AF37" s="148"/>
      <c r="AG37" s="16" t="s">
        <v>74</v>
      </c>
      <c r="AH37" s="32">
        <v>30</v>
      </c>
      <c r="AI37" s="32">
        <v>208172</v>
      </c>
      <c r="AJ37" s="32">
        <v>49254</v>
      </c>
      <c r="AK37" s="32">
        <v>24532</v>
      </c>
      <c r="AL37" s="32">
        <v>542301</v>
      </c>
      <c r="AM37" s="32">
        <v>23217606</v>
      </c>
      <c r="AN37" s="32">
        <v>1549640</v>
      </c>
      <c r="AO37" s="32">
        <v>7128379</v>
      </c>
      <c r="AP37" s="32">
        <v>8678019</v>
      </c>
      <c r="AQ37" s="32">
        <v>0</v>
      </c>
      <c r="AR37" s="32">
        <v>8678019</v>
      </c>
      <c r="AS37" s="33">
        <v>30</v>
      </c>
    </row>
    <row r="38" spans="1:45" ht="15.6">
      <c r="A38" s="148"/>
      <c r="B38" s="16" t="s">
        <v>76</v>
      </c>
      <c r="C38" s="32">
        <v>32</v>
      </c>
      <c r="D38" s="32">
        <v>466670</v>
      </c>
      <c r="E38" s="32">
        <v>1177656</v>
      </c>
      <c r="F38" s="32">
        <v>134968</v>
      </c>
      <c r="G38" s="32">
        <v>179512</v>
      </c>
      <c r="H38" s="32">
        <v>41961</v>
      </c>
      <c r="I38" s="32">
        <v>731376</v>
      </c>
      <c r="J38" s="32">
        <v>654610</v>
      </c>
      <c r="K38" s="32">
        <v>160296</v>
      </c>
      <c r="L38" s="32">
        <v>564602</v>
      </c>
      <c r="M38" s="33">
        <v>32</v>
      </c>
      <c r="N38" s="3"/>
      <c r="O38" s="3"/>
      <c r="P38" s="148"/>
      <c r="Q38" s="16" t="s">
        <v>77</v>
      </c>
      <c r="R38" s="32">
        <v>33</v>
      </c>
      <c r="S38" s="32">
        <v>2698</v>
      </c>
      <c r="T38" s="32">
        <v>5056</v>
      </c>
      <c r="U38" s="32">
        <v>357</v>
      </c>
      <c r="V38" s="32">
        <v>56</v>
      </c>
      <c r="W38" s="32">
        <v>0</v>
      </c>
      <c r="X38" s="32">
        <v>111</v>
      </c>
      <c r="Y38" s="32">
        <v>33</v>
      </c>
      <c r="Z38" s="32">
        <v>3</v>
      </c>
      <c r="AA38" s="32">
        <v>20909</v>
      </c>
      <c r="AB38" s="32">
        <v>254670</v>
      </c>
      <c r="AC38" s="33">
        <v>33</v>
      </c>
      <c r="AD38" s="3"/>
      <c r="AE38" s="3"/>
      <c r="AF38" s="148"/>
      <c r="AG38" s="16" t="s">
        <v>75</v>
      </c>
      <c r="AH38" s="32">
        <v>31</v>
      </c>
      <c r="AI38" s="32">
        <v>10104</v>
      </c>
      <c r="AJ38" s="32">
        <v>8500</v>
      </c>
      <c r="AK38" s="32">
        <v>3165</v>
      </c>
      <c r="AL38" s="32">
        <v>47155</v>
      </c>
      <c r="AM38" s="32">
        <v>2388030</v>
      </c>
      <c r="AN38" s="32">
        <v>1519940</v>
      </c>
      <c r="AO38" s="32">
        <v>3809449</v>
      </c>
      <c r="AP38" s="32">
        <v>5329389</v>
      </c>
      <c r="AQ38" s="32">
        <v>0</v>
      </c>
      <c r="AR38" s="32">
        <v>5329389</v>
      </c>
      <c r="AS38" s="33">
        <v>31</v>
      </c>
    </row>
    <row r="39" spans="1:45" ht="15.6">
      <c r="A39" s="148"/>
      <c r="B39" s="16" t="s">
        <v>77</v>
      </c>
      <c r="C39" s="32">
        <v>33</v>
      </c>
      <c r="D39" s="32">
        <v>0</v>
      </c>
      <c r="E39" s="32">
        <v>99</v>
      </c>
      <c r="F39" s="32">
        <v>1895</v>
      </c>
      <c r="G39" s="32">
        <v>0</v>
      </c>
      <c r="H39" s="32">
        <v>450</v>
      </c>
      <c r="I39" s="32">
        <v>808</v>
      </c>
      <c r="J39" s="32">
        <v>1120</v>
      </c>
      <c r="K39" s="32">
        <v>851</v>
      </c>
      <c r="L39" s="32">
        <v>80</v>
      </c>
      <c r="M39" s="33">
        <v>33</v>
      </c>
      <c r="N39" s="3"/>
      <c r="O39" s="3"/>
      <c r="P39" s="148"/>
      <c r="Q39" s="16" t="s">
        <v>78</v>
      </c>
      <c r="R39" s="32">
        <v>34</v>
      </c>
      <c r="S39" s="32">
        <v>1254641</v>
      </c>
      <c r="T39" s="32">
        <v>2344038</v>
      </c>
      <c r="U39" s="32">
        <v>124430</v>
      </c>
      <c r="V39" s="32">
        <v>26343</v>
      </c>
      <c r="W39" s="32">
        <v>2573</v>
      </c>
      <c r="X39" s="32">
        <v>115092</v>
      </c>
      <c r="Y39" s="32">
        <v>4570</v>
      </c>
      <c r="Z39" s="32">
        <v>44101</v>
      </c>
      <c r="AA39" s="32">
        <v>1500087</v>
      </c>
      <c r="AB39" s="32">
        <v>7111680</v>
      </c>
      <c r="AC39" s="33">
        <v>34</v>
      </c>
      <c r="AD39" s="3"/>
      <c r="AE39" s="3"/>
      <c r="AF39" s="148"/>
      <c r="AG39" s="16" t="s">
        <v>76</v>
      </c>
      <c r="AH39" s="32">
        <v>32</v>
      </c>
      <c r="AI39" s="32">
        <v>300045</v>
      </c>
      <c r="AJ39" s="32">
        <v>23008</v>
      </c>
      <c r="AK39" s="32">
        <v>236947</v>
      </c>
      <c r="AL39" s="32">
        <v>7300</v>
      </c>
      <c r="AM39" s="32">
        <v>40466022</v>
      </c>
      <c r="AN39" s="32">
        <v>2699480</v>
      </c>
      <c r="AO39" s="32">
        <v>20515956</v>
      </c>
      <c r="AP39" s="32">
        <v>23215436</v>
      </c>
      <c r="AQ39" s="32">
        <v>92394</v>
      </c>
      <c r="AR39" s="32">
        <v>23307829</v>
      </c>
      <c r="AS39" s="33">
        <v>32</v>
      </c>
    </row>
    <row r="40" spans="1:45" ht="15.6">
      <c r="A40" s="148"/>
      <c r="B40" s="16" t="s">
        <v>78</v>
      </c>
      <c r="C40" s="32">
        <v>34</v>
      </c>
      <c r="D40" s="32">
        <v>183294</v>
      </c>
      <c r="E40" s="32">
        <v>1195230</v>
      </c>
      <c r="F40" s="32">
        <v>78486</v>
      </c>
      <c r="G40" s="32">
        <v>347372</v>
      </c>
      <c r="H40" s="32">
        <v>113767</v>
      </c>
      <c r="I40" s="32">
        <v>1933645</v>
      </c>
      <c r="J40" s="32">
        <v>413084</v>
      </c>
      <c r="K40" s="32">
        <v>314195</v>
      </c>
      <c r="L40" s="32">
        <v>623524</v>
      </c>
      <c r="M40" s="33">
        <v>34</v>
      </c>
      <c r="N40" s="3"/>
      <c r="O40" s="3"/>
      <c r="P40" s="148"/>
      <c r="Q40" s="16" t="s">
        <v>79</v>
      </c>
      <c r="R40" s="32">
        <v>35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3">
        <v>35</v>
      </c>
      <c r="AD40" s="3"/>
      <c r="AE40" s="3"/>
      <c r="AF40" s="148"/>
      <c r="AG40" s="16" t="s">
        <v>77</v>
      </c>
      <c r="AH40" s="32">
        <v>33</v>
      </c>
      <c r="AI40" s="32">
        <v>63704</v>
      </c>
      <c r="AJ40" s="32">
        <v>16249</v>
      </c>
      <c r="AK40" s="32">
        <v>8945</v>
      </c>
      <c r="AL40" s="32">
        <v>61668</v>
      </c>
      <c r="AM40" s="32">
        <v>1767187</v>
      </c>
      <c r="AN40" s="32">
        <v>16101782</v>
      </c>
      <c r="AO40" s="32">
        <v>43507305</v>
      </c>
      <c r="AP40" s="32">
        <v>59609087</v>
      </c>
      <c r="AQ40" s="32">
        <v>0</v>
      </c>
      <c r="AR40" s="32">
        <v>59609087</v>
      </c>
      <c r="AS40" s="33">
        <v>33</v>
      </c>
    </row>
    <row r="41" spans="1:45" ht="15.6">
      <c r="A41" s="148"/>
      <c r="B41" s="16" t="s">
        <v>79</v>
      </c>
      <c r="C41" s="32">
        <v>35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3">
        <v>35</v>
      </c>
      <c r="N41" s="3"/>
      <c r="O41" s="3"/>
      <c r="P41" s="148"/>
      <c r="Q41" s="16" t="s">
        <v>80</v>
      </c>
      <c r="R41" s="32">
        <v>36</v>
      </c>
      <c r="S41" s="32">
        <v>129016</v>
      </c>
      <c r="T41" s="32">
        <v>77797</v>
      </c>
      <c r="U41" s="32">
        <v>1019</v>
      </c>
      <c r="V41" s="32">
        <v>25</v>
      </c>
      <c r="W41" s="32">
        <v>2877</v>
      </c>
      <c r="X41" s="32">
        <v>614</v>
      </c>
      <c r="Y41" s="32">
        <v>20</v>
      </c>
      <c r="Z41" s="32">
        <v>518</v>
      </c>
      <c r="AA41" s="32">
        <v>3232618</v>
      </c>
      <c r="AB41" s="32">
        <v>732940</v>
      </c>
      <c r="AC41" s="33">
        <v>36</v>
      </c>
      <c r="AD41" s="3"/>
      <c r="AE41" s="3"/>
      <c r="AF41" s="148"/>
      <c r="AG41" s="16" t="s">
        <v>78</v>
      </c>
      <c r="AH41" s="32">
        <v>34</v>
      </c>
      <c r="AI41" s="32">
        <v>510292</v>
      </c>
      <c r="AJ41" s="32">
        <v>46251</v>
      </c>
      <c r="AK41" s="32">
        <v>311983</v>
      </c>
      <c r="AL41" s="32">
        <v>434049</v>
      </c>
      <c r="AM41" s="32">
        <v>57871906</v>
      </c>
      <c r="AN41" s="32">
        <v>133997</v>
      </c>
      <c r="AO41" s="32">
        <v>2738062</v>
      </c>
      <c r="AP41" s="32">
        <v>2872059</v>
      </c>
      <c r="AQ41" s="32">
        <v>174052</v>
      </c>
      <c r="AR41" s="32">
        <v>3046111</v>
      </c>
      <c r="AS41" s="33">
        <v>34</v>
      </c>
    </row>
    <row r="42" spans="1:45" ht="15.6">
      <c r="A42" s="148"/>
      <c r="B42" s="16" t="s">
        <v>80</v>
      </c>
      <c r="C42" s="32">
        <v>36</v>
      </c>
      <c r="D42" s="32">
        <v>2105438</v>
      </c>
      <c r="E42" s="32">
        <v>3256</v>
      </c>
      <c r="F42" s="32">
        <v>437</v>
      </c>
      <c r="G42" s="32">
        <v>161</v>
      </c>
      <c r="H42" s="32">
        <v>1738</v>
      </c>
      <c r="I42" s="32">
        <v>44231</v>
      </c>
      <c r="J42" s="32">
        <v>13694</v>
      </c>
      <c r="K42" s="32">
        <v>28811</v>
      </c>
      <c r="L42" s="32">
        <v>9414</v>
      </c>
      <c r="M42" s="33">
        <v>36</v>
      </c>
      <c r="N42" s="3"/>
      <c r="O42" s="3"/>
      <c r="P42" s="148"/>
      <c r="Q42" s="16" t="s">
        <v>81</v>
      </c>
      <c r="R42" s="32">
        <v>37</v>
      </c>
      <c r="S42" s="32">
        <v>27355</v>
      </c>
      <c r="T42" s="32">
        <v>32020</v>
      </c>
      <c r="U42" s="32">
        <v>10354</v>
      </c>
      <c r="V42" s="32">
        <v>1852</v>
      </c>
      <c r="W42" s="32">
        <v>58</v>
      </c>
      <c r="X42" s="32">
        <v>1123</v>
      </c>
      <c r="Y42" s="32">
        <v>674</v>
      </c>
      <c r="Z42" s="32">
        <v>548</v>
      </c>
      <c r="AA42" s="32">
        <v>185246</v>
      </c>
      <c r="AB42" s="32">
        <v>441400</v>
      </c>
      <c r="AC42" s="33">
        <v>37</v>
      </c>
      <c r="AD42" s="3"/>
      <c r="AE42" s="3"/>
      <c r="AF42" s="148"/>
      <c r="AG42" s="16" t="s">
        <v>79</v>
      </c>
      <c r="AH42" s="32">
        <v>35</v>
      </c>
      <c r="AI42" s="32">
        <v>0</v>
      </c>
      <c r="AJ42" s="32">
        <v>0</v>
      </c>
      <c r="AK42" s="32">
        <v>0</v>
      </c>
      <c r="AL42" s="32">
        <v>0</v>
      </c>
      <c r="AM42" s="32">
        <v>608692</v>
      </c>
      <c r="AN42" s="32">
        <v>0</v>
      </c>
      <c r="AO42" s="32">
        <v>0</v>
      </c>
      <c r="AP42" s="32">
        <v>0</v>
      </c>
      <c r="AQ42" s="32">
        <v>1025760</v>
      </c>
      <c r="AR42" s="32">
        <v>1025760</v>
      </c>
      <c r="AS42" s="33">
        <v>35</v>
      </c>
    </row>
    <row r="43" spans="1:45" ht="15.6">
      <c r="A43" s="148"/>
      <c r="B43" s="16" t="s">
        <v>81</v>
      </c>
      <c r="C43" s="32">
        <v>37</v>
      </c>
      <c r="D43" s="32">
        <v>679810</v>
      </c>
      <c r="E43" s="32">
        <v>18568</v>
      </c>
      <c r="F43" s="32">
        <v>228</v>
      </c>
      <c r="G43" s="32">
        <v>5987</v>
      </c>
      <c r="H43" s="32">
        <v>2469</v>
      </c>
      <c r="I43" s="32">
        <v>39955</v>
      </c>
      <c r="J43" s="32">
        <v>18548</v>
      </c>
      <c r="K43" s="32">
        <v>10497</v>
      </c>
      <c r="L43" s="32">
        <v>51894</v>
      </c>
      <c r="M43" s="33">
        <v>37</v>
      </c>
      <c r="N43" s="3"/>
      <c r="O43" s="3"/>
      <c r="P43" s="148"/>
      <c r="Q43" s="16" t="s">
        <v>82</v>
      </c>
      <c r="R43" s="32">
        <v>38</v>
      </c>
      <c r="S43" s="32">
        <v>434630</v>
      </c>
      <c r="T43" s="32">
        <v>328647</v>
      </c>
      <c r="U43" s="32">
        <v>8051</v>
      </c>
      <c r="V43" s="32">
        <v>10634</v>
      </c>
      <c r="W43" s="32">
        <v>351</v>
      </c>
      <c r="X43" s="32">
        <v>113270</v>
      </c>
      <c r="Y43" s="32">
        <v>10607</v>
      </c>
      <c r="Z43" s="32">
        <v>8682</v>
      </c>
      <c r="AA43" s="32">
        <v>1131232</v>
      </c>
      <c r="AB43" s="32">
        <v>354530</v>
      </c>
      <c r="AC43" s="33">
        <v>38</v>
      </c>
      <c r="AD43" s="3"/>
      <c r="AE43" s="3"/>
      <c r="AF43" s="148"/>
      <c r="AG43" s="16" t="s">
        <v>80</v>
      </c>
      <c r="AH43" s="32">
        <v>36</v>
      </c>
      <c r="AI43" s="32">
        <v>63</v>
      </c>
      <c r="AJ43" s="32">
        <v>882</v>
      </c>
      <c r="AK43" s="32">
        <v>4</v>
      </c>
      <c r="AL43" s="32">
        <v>262</v>
      </c>
      <c r="AM43" s="32">
        <v>10560578</v>
      </c>
      <c r="AN43" s="32">
        <v>0</v>
      </c>
      <c r="AO43" s="32">
        <v>0</v>
      </c>
      <c r="AP43" s="32">
        <v>0</v>
      </c>
      <c r="AQ43" s="32">
        <v>11447904</v>
      </c>
      <c r="AR43" s="32">
        <v>11447904</v>
      </c>
      <c r="AS43" s="33">
        <v>36</v>
      </c>
    </row>
    <row r="44" spans="1:45" ht="15.6">
      <c r="A44" s="148"/>
      <c r="B44" s="16" t="s">
        <v>82</v>
      </c>
      <c r="C44" s="32">
        <v>38</v>
      </c>
      <c r="D44" s="32">
        <v>152486</v>
      </c>
      <c r="E44" s="32">
        <v>284870</v>
      </c>
      <c r="F44" s="32">
        <v>29595</v>
      </c>
      <c r="G44" s="32">
        <v>15477</v>
      </c>
      <c r="H44" s="32">
        <v>10808</v>
      </c>
      <c r="I44" s="32">
        <v>132385</v>
      </c>
      <c r="J44" s="32">
        <v>73970</v>
      </c>
      <c r="K44" s="32">
        <v>113146</v>
      </c>
      <c r="L44" s="32">
        <v>180274</v>
      </c>
      <c r="M44" s="33">
        <v>38</v>
      </c>
      <c r="N44" s="3"/>
      <c r="O44" s="3"/>
      <c r="P44" s="148"/>
      <c r="Q44" s="16" t="s">
        <v>83</v>
      </c>
      <c r="R44" s="32">
        <v>39</v>
      </c>
      <c r="S44" s="32">
        <v>35952</v>
      </c>
      <c r="T44" s="32">
        <v>71528</v>
      </c>
      <c r="U44" s="32">
        <v>4358</v>
      </c>
      <c r="V44" s="32">
        <v>6028</v>
      </c>
      <c r="W44" s="32">
        <v>450</v>
      </c>
      <c r="X44" s="32">
        <v>17316</v>
      </c>
      <c r="Y44" s="32">
        <v>3883</v>
      </c>
      <c r="Z44" s="32">
        <v>6418</v>
      </c>
      <c r="AA44" s="32">
        <v>629389</v>
      </c>
      <c r="AB44" s="32">
        <v>593750</v>
      </c>
      <c r="AC44" s="33">
        <v>39</v>
      </c>
      <c r="AD44" s="3"/>
      <c r="AE44" s="3"/>
      <c r="AF44" s="148"/>
      <c r="AG44" s="16" t="s">
        <v>81</v>
      </c>
      <c r="AH44" s="32">
        <v>37</v>
      </c>
      <c r="AI44" s="32">
        <v>430760</v>
      </c>
      <c r="AJ44" s="32">
        <v>452199</v>
      </c>
      <c r="AK44" s="32">
        <v>4487</v>
      </c>
      <c r="AL44" s="32">
        <v>35112</v>
      </c>
      <c r="AM44" s="32">
        <v>7443362</v>
      </c>
      <c r="AN44" s="32">
        <v>12626</v>
      </c>
      <c r="AO44" s="32">
        <v>123505</v>
      </c>
      <c r="AP44" s="32">
        <v>136130</v>
      </c>
      <c r="AQ44" s="32">
        <v>757812</v>
      </c>
      <c r="AR44" s="32">
        <v>893943</v>
      </c>
      <c r="AS44" s="33">
        <v>37</v>
      </c>
    </row>
    <row r="45" spans="1:45" ht="15.6">
      <c r="A45" s="148"/>
      <c r="B45" s="16" t="s">
        <v>83</v>
      </c>
      <c r="C45" s="32">
        <v>39</v>
      </c>
      <c r="D45" s="32">
        <v>802164</v>
      </c>
      <c r="E45" s="32">
        <v>489350</v>
      </c>
      <c r="F45" s="32">
        <v>23559</v>
      </c>
      <c r="G45" s="32">
        <v>50883</v>
      </c>
      <c r="H45" s="32">
        <v>3973</v>
      </c>
      <c r="I45" s="32">
        <v>85523</v>
      </c>
      <c r="J45" s="32">
        <v>38584</v>
      </c>
      <c r="K45" s="32">
        <v>30762</v>
      </c>
      <c r="L45" s="32">
        <v>82702</v>
      </c>
      <c r="M45" s="33">
        <v>39</v>
      </c>
      <c r="N45" s="3"/>
      <c r="O45" s="3"/>
      <c r="P45" s="148"/>
      <c r="Q45" s="16" t="s">
        <v>84</v>
      </c>
      <c r="R45" s="32">
        <v>40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3139</v>
      </c>
      <c r="AC45" s="33">
        <v>40</v>
      </c>
      <c r="AD45" s="3"/>
      <c r="AE45" s="3"/>
      <c r="AF45" s="148"/>
      <c r="AG45" s="16" t="s">
        <v>82</v>
      </c>
      <c r="AH45" s="32">
        <v>38</v>
      </c>
      <c r="AI45" s="32">
        <v>248830</v>
      </c>
      <c r="AJ45" s="32">
        <v>178226</v>
      </c>
      <c r="AK45" s="32">
        <v>51941</v>
      </c>
      <c r="AL45" s="32">
        <v>10368360</v>
      </c>
      <c r="AM45" s="32">
        <v>20594304</v>
      </c>
      <c r="AN45" s="32">
        <v>495527</v>
      </c>
      <c r="AO45" s="32">
        <v>1850729</v>
      </c>
      <c r="AP45" s="32">
        <v>2346256</v>
      </c>
      <c r="AQ45" s="32">
        <v>24449</v>
      </c>
      <c r="AR45" s="32">
        <v>2370705</v>
      </c>
      <c r="AS45" s="33">
        <v>38</v>
      </c>
    </row>
    <row r="46" spans="1:45" ht="15.6">
      <c r="A46" s="148"/>
      <c r="B46" s="16" t="s">
        <v>84</v>
      </c>
      <c r="C46" s="32">
        <v>40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3">
        <v>40</v>
      </c>
      <c r="N46" s="3"/>
      <c r="O46" s="3"/>
      <c r="P46" s="148"/>
      <c r="Q46" s="16" t="s">
        <v>85</v>
      </c>
      <c r="R46" s="32">
        <v>41</v>
      </c>
      <c r="S46" s="32">
        <v>43579</v>
      </c>
      <c r="T46" s="32">
        <v>51000</v>
      </c>
      <c r="U46" s="32">
        <v>16484</v>
      </c>
      <c r="V46" s="32">
        <v>2963</v>
      </c>
      <c r="W46" s="32">
        <v>93</v>
      </c>
      <c r="X46" s="32">
        <v>1792</v>
      </c>
      <c r="Y46" s="32">
        <v>1074</v>
      </c>
      <c r="Z46" s="32">
        <v>873</v>
      </c>
      <c r="AA46" s="32">
        <v>295212</v>
      </c>
      <c r="AB46" s="32">
        <v>293450</v>
      </c>
      <c r="AC46" s="33">
        <v>41</v>
      </c>
      <c r="AD46" s="3"/>
      <c r="AE46" s="3"/>
      <c r="AF46" s="148"/>
      <c r="AG46" s="16" t="s">
        <v>83</v>
      </c>
      <c r="AH46" s="32">
        <v>39</v>
      </c>
      <c r="AI46" s="32">
        <v>1969756</v>
      </c>
      <c r="AJ46" s="32">
        <v>147726</v>
      </c>
      <c r="AK46" s="32">
        <v>28621</v>
      </c>
      <c r="AL46" s="32">
        <v>2106122</v>
      </c>
      <c r="AM46" s="32">
        <v>11739774</v>
      </c>
      <c r="AN46" s="32">
        <v>6384375</v>
      </c>
      <c r="AO46" s="32">
        <v>9534372</v>
      </c>
      <c r="AP46" s="32">
        <v>15918747</v>
      </c>
      <c r="AQ46" s="32">
        <v>3653180</v>
      </c>
      <c r="AR46" s="32">
        <v>19571928</v>
      </c>
      <c r="AS46" s="33">
        <v>39</v>
      </c>
    </row>
    <row r="47" spans="1:45" ht="15.6">
      <c r="A47" s="148"/>
      <c r="B47" s="16" t="s">
        <v>85</v>
      </c>
      <c r="C47" s="32">
        <v>41</v>
      </c>
      <c r="D47" s="32">
        <v>0</v>
      </c>
      <c r="E47" s="32">
        <v>29619</v>
      </c>
      <c r="F47" s="32">
        <v>369</v>
      </c>
      <c r="G47" s="32">
        <v>9566</v>
      </c>
      <c r="H47" s="32">
        <v>3934</v>
      </c>
      <c r="I47" s="32">
        <v>63690</v>
      </c>
      <c r="J47" s="32">
        <v>29565</v>
      </c>
      <c r="K47" s="32">
        <v>16736</v>
      </c>
      <c r="L47" s="32">
        <v>82728</v>
      </c>
      <c r="M47" s="33">
        <v>41</v>
      </c>
      <c r="N47" s="3"/>
      <c r="O47" s="3"/>
      <c r="P47" s="148"/>
      <c r="Q47" s="18" t="s">
        <v>86</v>
      </c>
      <c r="R47" s="34">
        <v>42</v>
      </c>
      <c r="S47" s="34">
        <v>22</v>
      </c>
      <c r="T47" s="34">
        <v>13</v>
      </c>
      <c r="U47" s="34">
        <v>4</v>
      </c>
      <c r="V47" s="34">
        <v>7</v>
      </c>
      <c r="W47" s="34">
        <v>0</v>
      </c>
      <c r="X47" s="34">
        <v>3</v>
      </c>
      <c r="Y47" s="34">
        <v>7</v>
      </c>
      <c r="Z47" s="34">
        <v>1</v>
      </c>
      <c r="AA47" s="34">
        <v>123</v>
      </c>
      <c r="AB47" s="34">
        <v>29</v>
      </c>
      <c r="AC47" s="35">
        <v>42</v>
      </c>
      <c r="AD47" s="3"/>
      <c r="AE47" s="3"/>
      <c r="AF47" s="148"/>
      <c r="AG47" s="16" t="s">
        <v>84</v>
      </c>
      <c r="AH47" s="32">
        <v>40</v>
      </c>
      <c r="AI47" s="32">
        <v>0</v>
      </c>
      <c r="AJ47" s="32">
        <v>388412</v>
      </c>
      <c r="AK47" s="32">
        <v>228</v>
      </c>
      <c r="AL47" s="32">
        <v>0</v>
      </c>
      <c r="AM47" s="32">
        <v>432123</v>
      </c>
      <c r="AN47" s="32">
        <v>7681076</v>
      </c>
      <c r="AO47" s="32">
        <v>25185133</v>
      </c>
      <c r="AP47" s="32">
        <v>32866208</v>
      </c>
      <c r="AQ47" s="32">
        <v>1809461</v>
      </c>
      <c r="AR47" s="32">
        <v>34675670</v>
      </c>
      <c r="AS47" s="33">
        <v>40</v>
      </c>
    </row>
    <row r="48" spans="1:45" ht="15.6">
      <c r="A48" s="148"/>
      <c r="B48" s="18" t="s">
        <v>86</v>
      </c>
      <c r="C48" s="34">
        <v>42</v>
      </c>
      <c r="D48" s="34">
        <v>255</v>
      </c>
      <c r="E48" s="34">
        <v>13</v>
      </c>
      <c r="F48" s="34">
        <v>0</v>
      </c>
      <c r="G48" s="34">
        <v>11</v>
      </c>
      <c r="H48" s="34">
        <v>2</v>
      </c>
      <c r="I48" s="34">
        <v>96</v>
      </c>
      <c r="J48" s="34">
        <v>36</v>
      </c>
      <c r="K48" s="34">
        <v>20</v>
      </c>
      <c r="L48" s="34">
        <v>85</v>
      </c>
      <c r="M48" s="35">
        <v>42</v>
      </c>
      <c r="N48" s="3"/>
      <c r="O48" s="3"/>
      <c r="P48" s="149"/>
      <c r="Q48" s="28" t="s">
        <v>87</v>
      </c>
      <c r="R48" s="11" t="s">
        <v>88</v>
      </c>
      <c r="S48" s="2">
        <v>58309534</v>
      </c>
      <c r="T48" s="2">
        <v>60557307</v>
      </c>
      <c r="U48" s="2">
        <v>9644886</v>
      </c>
      <c r="V48" s="2">
        <v>1539263</v>
      </c>
      <c r="W48" s="2">
        <v>949006</v>
      </c>
      <c r="X48" s="2">
        <v>32405039</v>
      </c>
      <c r="Y48" s="2">
        <v>3417050</v>
      </c>
      <c r="Z48" s="2">
        <v>2105495</v>
      </c>
      <c r="AA48" s="2">
        <v>113324173</v>
      </c>
      <c r="AB48" s="2">
        <v>34955578</v>
      </c>
      <c r="AC48" s="21" t="s">
        <v>88</v>
      </c>
      <c r="AD48" s="3"/>
      <c r="AE48" s="3"/>
      <c r="AF48" s="148"/>
      <c r="AG48" s="16" t="s">
        <v>85</v>
      </c>
      <c r="AH48" s="32">
        <v>41</v>
      </c>
      <c r="AI48" s="32">
        <v>34990</v>
      </c>
      <c r="AJ48" s="32">
        <v>10786</v>
      </c>
      <c r="AK48" s="32">
        <v>2111296</v>
      </c>
      <c r="AL48" s="32">
        <v>56379</v>
      </c>
      <c r="AM48" s="32">
        <v>5830434</v>
      </c>
      <c r="AN48" s="32">
        <v>624515</v>
      </c>
      <c r="AO48" s="32">
        <v>3057899</v>
      </c>
      <c r="AP48" s="32">
        <v>3682413</v>
      </c>
      <c r="AQ48" s="32">
        <v>762079</v>
      </c>
      <c r="AR48" s="32">
        <v>4444493</v>
      </c>
      <c r="AS48" s="33">
        <v>41</v>
      </c>
    </row>
    <row r="49" spans="1:45" ht="15.6">
      <c r="A49" s="149"/>
      <c r="B49" s="20" t="s">
        <v>87</v>
      </c>
      <c r="C49" s="11" t="s">
        <v>88</v>
      </c>
      <c r="D49" s="2">
        <v>40256567</v>
      </c>
      <c r="E49" s="2">
        <v>16463115</v>
      </c>
      <c r="F49" s="2">
        <v>4204238</v>
      </c>
      <c r="G49" s="2">
        <v>11961837</v>
      </c>
      <c r="H49" s="2">
        <v>6160539</v>
      </c>
      <c r="I49" s="2">
        <v>165131129</v>
      </c>
      <c r="J49" s="2">
        <v>85922955</v>
      </c>
      <c r="K49" s="2">
        <v>38076517</v>
      </c>
      <c r="L49" s="2">
        <v>37814114</v>
      </c>
      <c r="M49" s="21" t="s">
        <v>88</v>
      </c>
      <c r="N49" s="3"/>
      <c r="O49" s="3"/>
      <c r="P49" s="147" t="s">
        <v>89</v>
      </c>
      <c r="Q49" s="14" t="s">
        <v>90</v>
      </c>
      <c r="R49" s="22" t="s">
        <v>91</v>
      </c>
      <c r="S49" s="1">
        <v>6006073</v>
      </c>
      <c r="T49" s="1">
        <v>3525435</v>
      </c>
      <c r="U49" s="1">
        <v>366432</v>
      </c>
      <c r="V49" s="1">
        <v>885665</v>
      </c>
      <c r="W49" s="1">
        <v>109245</v>
      </c>
      <c r="X49" s="1">
        <v>2781428</v>
      </c>
      <c r="Y49" s="1">
        <v>334149</v>
      </c>
      <c r="Z49" s="1">
        <v>915133</v>
      </c>
      <c r="AA49" s="1">
        <v>22231940</v>
      </c>
      <c r="AB49" s="1">
        <v>43304067</v>
      </c>
      <c r="AC49" s="23" t="s">
        <v>91</v>
      </c>
      <c r="AD49" s="3"/>
      <c r="AE49" s="3"/>
      <c r="AF49" s="148"/>
      <c r="AG49" s="18" t="s">
        <v>86</v>
      </c>
      <c r="AH49" s="34">
        <v>42</v>
      </c>
      <c r="AI49" s="34">
        <v>100</v>
      </c>
      <c r="AJ49" s="34">
        <v>23</v>
      </c>
      <c r="AK49" s="34">
        <v>11</v>
      </c>
      <c r="AL49" s="34">
        <v>932978</v>
      </c>
      <c r="AM49" s="34">
        <v>935738</v>
      </c>
      <c r="AN49" s="34">
        <v>0</v>
      </c>
      <c r="AO49" s="34">
        <v>0</v>
      </c>
      <c r="AP49" s="34">
        <v>0</v>
      </c>
      <c r="AQ49" s="34">
        <v>45866850</v>
      </c>
      <c r="AR49" s="34">
        <v>45866850</v>
      </c>
      <c r="AS49" s="35">
        <v>42</v>
      </c>
    </row>
    <row r="50" spans="1:45" ht="15.6">
      <c r="A50" s="147" t="s">
        <v>89</v>
      </c>
      <c r="B50" s="14" t="s">
        <v>90</v>
      </c>
      <c r="C50" s="22" t="s">
        <v>91</v>
      </c>
      <c r="D50" s="1">
        <v>49222180</v>
      </c>
      <c r="E50" s="1">
        <v>3979484</v>
      </c>
      <c r="F50" s="1">
        <v>699047</v>
      </c>
      <c r="G50" s="1">
        <v>1947290</v>
      </c>
      <c r="H50" s="1">
        <v>1673605</v>
      </c>
      <c r="I50" s="1">
        <v>12908982</v>
      </c>
      <c r="J50" s="1">
        <v>4921263</v>
      </c>
      <c r="K50" s="1">
        <v>2039466</v>
      </c>
      <c r="L50" s="1">
        <v>2211907</v>
      </c>
      <c r="M50" s="23" t="s">
        <v>91</v>
      </c>
      <c r="N50" s="3"/>
      <c r="O50" s="3"/>
      <c r="P50" s="148"/>
      <c r="Q50" s="16" t="s">
        <v>92</v>
      </c>
      <c r="R50" s="24" t="s">
        <v>93</v>
      </c>
      <c r="S50" s="32">
        <v>435098</v>
      </c>
      <c r="T50" s="32">
        <v>294056</v>
      </c>
      <c r="U50" s="32">
        <v>54931</v>
      </c>
      <c r="V50" s="32">
        <v>26433</v>
      </c>
      <c r="W50" s="32">
        <v>42605</v>
      </c>
      <c r="X50" s="32">
        <v>606383</v>
      </c>
      <c r="Y50" s="32">
        <v>11134</v>
      </c>
      <c r="Z50" s="32">
        <v>152948</v>
      </c>
      <c r="AA50" s="32">
        <v>4536871</v>
      </c>
      <c r="AB50" s="32">
        <v>17605386</v>
      </c>
      <c r="AC50" s="25" t="s">
        <v>93</v>
      </c>
      <c r="AD50" s="3"/>
      <c r="AE50" s="3"/>
      <c r="AF50" s="149"/>
      <c r="AG50" s="20" t="s">
        <v>87</v>
      </c>
      <c r="AH50" s="11" t="s">
        <v>88</v>
      </c>
      <c r="AI50" s="2">
        <v>6093718</v>
      </c>
      <c r="AJ50" s="2">
        <v>24828263</v>
      </c>
      <c r="AK50" s="2">
        <v>5115989</v>
      </c>
      <c r="AL50" s="2">
        <v>16699266</v>
      </c>
      <c r="AM50" s="2">
        <v>1895731551</v>
      </c>
      <c r="AN50" s="2">
        <v>74311200</v>
      </c>
      <c r="AO50" s="2">
        <v>208543400</v>
      </c>
      <c r="AP50" s="2">
        <v>282854600</v>
      </c>
      <c r="AQ50" s="2">
        <v>69004479</v>
      </c>
      <c r="AR50" s="2">
        <v>351859079</v>
      </c>
      <c r="AS50" s="21" t="s">
        <v>88</v>
      </c>
    </row>
    <row r="51" spans="1:45" ht="15.6">
      <c r="A51" s="148"/>
      <c r="B51" s="16" t="s">
        <v>92</v>
      </c>
      <c r="C51" s="24" t="s">
        <v>93</v>
      </c>
      <c r="D51" s="32">
        <v>19266</v>
      </c>
      <c r="E51" s="32">
        <v>732757</v>
      </c>
      <c r="F51" s="32">
        <v>915173</v>
      </c>
      <c r="G51" s="32">
        <v>128872</v>
      </c>
      <c r="H51" s="32">
        <v>120202</v>
      </c>
      <c r="I51" s="32">
        <v>4088664</v>
      </c>
      <c r="J51" s="32">
        <v>653827</v>
      </c>
      <c r="K51" s="32">
        <v>573369</v>
      </c>
      <c r="L51" s="32">
        <v>322323</v>
      </c>
      <c r="M51" s="25" t="s">
        <v>93</v>
      </c>
      <c r="N51" s="3"/>
      <c r="O51" s="3"/>
      <c r="P51" s="148"/>
      <c r="Q51" s="16" t="s">
        <v>94</v>
      </c>
      <c r="R51" s="24" t="s">
        <v>95</v>
      </c>
      <c r="S51" s="32">
        <v>1339991</v>
      </c>
      <c r="T51" s="32">
        <v>2218457</v>
      </c>
      <c r="U51" s="32">
        <v>171822</v>
      </c>
      <c r="V51" s="32">
        <v>285754</v>
      </c>
      <c r="W51" s="32">
        <v>142912</v>
      </c>
      <c r="X51" s="32">
        <v>4927364</v>
      </c>
      <c r="Y51" s="32">
        <v>320391</v>
      </c>
      <c r="Z51" s="32">
        <v>600373</v>
      </c>
      <c r="AA51" s="32">
        <v>10989635</v>
      </c>
      <c r="AB51" s="32">
        <v>3021918</v>
      </c>
      <c r="AC51" s="25" t="s">
        <v>95</v>
      </c>
      <c r="AD51" s="3"/>
      <c r="AE51" s="3"/>
      <c r="AF51" s="147" t="s">
        <v>89</v>
      </c>
      <c r="AG51" s="14" t="s">
        <v>90</v>
      </c>
      <c r="AH51" s="22" t="s">
        <v>91</v>
      </c>
      <c r="AI51" s="1">
        <v>20473998</v>
      </c>
      <c r="AJ51" s="1">
        <v>7903996</v>
      </c>
      <c r="AK51" s="1">
        <v>2352382</v>
      </c>
      <c r="AL51" s="1">
        <v>2049502</v>
      </c>
      <c r="AM51" s="1">
        <v>317660405</v>
      </c>
      <c r="AN51" s="15"/>
      <c r="AO51" s="15"/>
      <c r="AP51" s="15"/>
      <c r="AQ51" s="15"/>
      <c r="AR51" s="15"/>
      <c r="AS51" s="23" t="s">
        <v>91</v>
      </c>
    </row>
    <row r="52" spans="1:45" ht="15.6">
      <c r="A52" s="148"/>
      <c r="B52" s="16" t="s">
        <v>94</v>
      </c>
      <c r="C52" s="24" t="s">
        <v>95</v>
      </c>
      <c r="D52" s="32">
        <v>1905584</v>
      </c>
      <c r="E52" s="32">
        <v>952534</v>
      </c>
      <c r="F52" s="32">
        <v>3406579</v>
      </c>
      <c r="G52" s="32">
        <v>828630</v>
      </c>
      <c r="H52" s="32">
        <v>253524</v>
      </c>
      <c r="I52" s="32">
        <v>6294895</v>
      </c>
      <c r="J52" s="32">
        <v>798936</v>
      </c>
      <c r="K52" s="32">
        <v>641445</v>
      </c>
      <c r="L52" s="32">
        <v>514814</v>
      </c>
      <c r="M52" s="25" t="s">
        <v>95</v>
      </c>
      <c r="N52" s="3"/>
      <c r="O52" s="3"/>
      <c r="P52" s="148"/>
      <c r="Q52" s="18" t="s">
        <v>96</v>
      </c>
      <c r="R52" s="26" t="s">
        <v>97</v>
      </c>
      <c r="S52" s="34">
        <v>3375667</v>
      </c>
      <c r="T52" s="34">
        <v>3048834</v>
      </c>
      <c r="U52" s="34">
        <v>575904</v>
      </c>
      <c r="V52" s="34">
        <v>1174103</v>
      </c>
      <c r="W52" s="34">
        <v>145655</v>
      </c>
      <c r="X52" s="34">
        <v>965639</v>
      </c>
      <c r="Y52" s="34">
        <v>748401</v>
      </c>
      <c r="Z52" s="34">
        <v>80382</v>
      </c>
      <c r="AA52" s="34">
        <v>5011282</v>
      </c>
      <c r="AB52" s="34">
        <v>28905920</v>
      </c>
      <c r="AC52" s="27" t="s">
        <v>97</v>
      </c>
      <c r="AD52" s="3"/>
      <c r="AE52" s="3"/>
      <c r="AF52" s="148"/>
      <c r="AG52" s="16" t="s">
        <v>92</v>
      </c>
      <c r="AH52" s="24" t="s">
        <v>93</v>
      </c>
      <c r="AI52" s="32">
        <v>258442</v>
      </c>
      <c r="AJ52" s="32">
        <v>112366</v>
      </c>
      <c r="AK52" s="32">
        <v>242597</v>
      </c>
      <c r="AL52" s="32">
        <v>29057644</v>
      </c>
      <c r="AM52" s="32">
        <v>94084915</v>
      </c>
      <c r="AN52" s="17"/>
      <c r="AO52" s="17"/>
      <c r="AP52" s="17"/>
      <c r="AQ52" s="17"/>
      <c r="AR52" s="17"/>
      <c r="AS52" s="25" t="s">
        <v>93</v>
      </c>
    </row>
    <row r="53" spans="1:45" ht="15.6">
      <c r="A53" s="148"/>
      <c r="B53" s="18" t="s">
        <v>96</v>
      </c>
      <c r="C53" s="26" t="s">
        <v>97</v>
      </c>
      <c r="D53" s="34">
        <v>0</v>
      </c>
      <c r="E53" s="34">
        <v>2750604</v>
      </c>
      <c r="F53" s="34">
        <v>-1228363</v>
      </c>
      <c r="G53" s="34">
        <v>1575499</v>
      </c>
      <c r="H53" s="34">
        <v>-444519</v>
      </c>
      <c r="I53" s="34">
        <v>9853649</v>
      </c>
      <c r="J53" s="34">
        <v>3576182</v>
      </c>
      <c r="K53" s="34">
        <v>2362783</v>
      </c>
      <c r="L53" s="34">
        <v>2028912</v>
      </c>
      <c r="M53" s="27" t="s">
        <v>97</v>
      </c>
      <c r="N53" s="3"/>
      <c r="O53" s="3"/>
      <c r="P53" s="149"/>
      <c r="Q53" s="28" t="s">
        <v>98</v>
      </c>
      <c r="R53" s="11" t="s">
        <v>99</v>
      </c>
      <c r="S53" s="2">
        <v>11156830</v>
      </c>
      <c r="T53" s="2">
        <v>9086782</v>
      </c>
      <c r="U53" s="2">
        <v>1169089</v>
      </c>
      <c r="V53" s="2">
        <v>2371955</v>
      </c>
      <c r="W53" s="2">
        <v>440417</v>
      </c>
      <c r="X53" s="2">
        <v>9280813</v>
      </c>
      <c r="Y53" s="2">
        <v>1414075</v>
      </c>
      <c r="Z53" s="2">
        <v>1748835</v>
      </c>
      <c r="AA53" s="2">
        <v>42769729</v>
      </c>
      <c r="AB53" s="2">
        <v>92837290</v>
      </c>
      <c r="AC53" s="21" t="s">
        <v>99</v>
      </c>
      <c r="AD53" s="3"/>
      <c r="AE53" s="3"/>
      <c r="AF53" s="148"/>
      <c r="AG53" s="16" t="s">
        <v>94</v>
      </c>
      <c r="AH53" s="24" t="s">
        <v>95</v>
      </c>
      <c r="AI53" s="32">
        <v>2840333</v>
      </c>
      <c r="AJ53" s="32">
        <v>1799075</v>
      </c>
      <c r="AK53" s="32">
        <v>830202</v>
      </c>
      <c r="AL53" s="32">
        <v>38242</v>
      </c>
      <c r="AM53" s="32">
        <v>107461799</v>
      </c>
      <c r="AN53" s="17"/>
      <c r="AO53" s="17"/>
      <c r="AP53" s="17"/>
      <c r="AQ53" s="17"/>
      <c r="AR53" s="17"/>
      <c r="AS53" s="25" t="s">
        <v>95</v>
      </c>
    </row>
    <row r="54" spans="1:45" ht="15.6">
      <c r="A54" s="149"/>
      <c r="B54" s="20" t="s">
        <v>98</v>
      </c>
      <c r="C54" s="11" t="s">
        <v>99</v>
      </c>
      <c r="D54" s="2">
        <v>51147030</v>
      </c>
      <c r="E54" s="2">
        <v>8415380</v>
      </c>
      <c r="F54" s="2">
        <v>3792436</v>
      </c>
      <c r="G54" s="2">
        <v>4480291</v>
      </c>
      <c r="H54" s="2">
        <v>1602812</v>
      </c>
      <c r="I54" s="2">
        <v>33146189</v>
      </c>
      <c r="J54" s="2">
        <v>9950209</v>
      </c>
      <c r="K54" s="2">
        <v>5617064</v>
      </c>
      <c r="L54" s="2">
        <v>5077956</v>
      </c>
      <c r="M54" s="21" t="s">
        <v>99</v>
      </c>
      <c r="N54" s="3"/>
      <c r="O54" s="3"/>
      <c r="P54" s="145" t="s">
        <v>100</v>
      </c>
      <c r="Q54" s="146"/>
      <c r="R54" s="11" t="s">
        <v>101</v>
      </c>
      <c r="S54" s="2">
        <v>69466364</v>
      </c>
      <c r="T54" s="2">
        <v>69644089</v>
      </c>
      <c r="U54" s="2">
        <v>10813975</v>
      </c>
      <c r="V54" s="2">
        <v>3911218</v>
      </c>
      <c r="W54" s="2">
        <v>1389423</v>
      </c>
      <c r="X54" s="2">
        <v>41685852</v>
      </c>
      <c r="Y54" s="2">
        <v>4831125</v>
      </c>
      <c r="Z54" s="2">
        <v>3854330</v>
      </c>
      <c r="AA54" s="2">
        <v>156093902</v>
      </c>
      <c r="AB54" s="2">
        <v>127792868</v>
      </c>
      <c r="AC54" s="21" t="s">
        <v>101</v>
      </c>
      <c r="AD54" s="3"/>
      <c r="AE54" s="3"/>
      <c r="AF54" s="148"/>
      <c r="AG54" s="18" t="s">
        <v>96</v>
      </c>
      <c r="AH54" s="26" t="s">
        <v>97</v>
      </c>
      <c r="AI54" s="34">
        <v>1102313</v>
      </c>
      <c r="AJ54" s="34">
        <v>2581128</v>
      </c>
      <c r="AK54" s="34">
        <v>1082505</v>
      </c>
      <c r="AL54" s="34">
        <v>19622</v>
      </c>
      <c r="AM54" s="34">
        <v>203701268</v>
      </c>
      <c r="AN54" s="19"/>
      <c r="AO54" s="19"/>
      <c r="AP54" s="19"/>
      <c r="AQ54" s="19"/>
      <c r="AR54" s="19"/>
      <c r="AS54" s="27" t="s">
        <v>97</v>
      </c>
    </row>
    <row r="55" spans="1:45" ht="15.6">
      <c r="A55" s="145" t="s">
        <v>102</v>
      </c>
      <c r="B55" s="146"/>
      <c r="C55" s="11" t="s">
        <v>101</v>
      </c>
      <c r="D55" s="2">
        <v>91403597</v>
      </c>
      <c r="E55" s="2">
        <v>24878495</v>
      </c>
      <c r="F55" s="2">
        <v>7996674</v>
      </c>
      <c r="G55" s="2">
        <v>16442128</v>
      </c>
      <c r="H55" s="2">
        <v>7763350</v>
      </c>
      <c r="I55" s="2">
        <v>198277318</v>
      </c>
      <c r="J55" s="2">
        <v>95873164</v>
      </c>
      <c r="K55" s="2">
        <v>43693580</v>
      </c>
      <c r="L55" s="2">
        <v>42892069</v>
      </c>
      <c r="M55" s="21" t="s">
        <v>101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149"/>
      <c r="AG55" s="20" t="s">
        <v>98</v>
      </c>
      <c r="AH55" s="11" t="s">
        <v>99</v>
      </c>
      <c r="AI55" s="2">
        <v>24675086</v>
      </c>
      <c r="AJ55" s="2">
        <v>12396565</v>
      </c>
      <c r="AK55" s="2">
        <v>4507686</v>
      </c>
      <c r="AL55" s="2">
        <v>31165010</v>
      </c>
      <c r="AM55" s="2">
        <v>722908388</v>
      </c>
      <c r="AN55" s="12"/>
      <c r="AO55" s="12"/>
      <c r="AP55" s="12"/>
      <c r="AQ55" s="12"/>
      <c r="AR55" s="12"/>
      <c r="AS55" s="21" t="s">
        <v>99</v>
      </c>
    </row>
    <row r="56" spans="1:45" ht="15.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145" t="s">
        <v>102</v>
      </c>
      <c r="AG56" s="146"/>
      <c r="AH56" s="11" t="s">
        <v>101</v>
      </c>
      <c r="AI56" s="2">
        <v>30768804</v>
      </c>
      <c r="AJ56" s="2">
        <v>37224828</v>
      </c>
      <c r="AK56" s="2">
        <v>9623675</v>
      </c>
      <c r="AL56" s="2">
        <v>47864276</v>
      </c>
      <c r="AM56" s="2">
        <v>2618639939</v>
      </c>
      <c r="AN56" s="12"/>
      <c r="AO56" s="12"/>
      <c r="AP56" s="12"/>
      <c r="AQ56" s="12"/>
      <c r="AR56" s="12"/>
      <c r="AS56" s="21" t="s">
        <v>101</v>
      </c>
    </row>
    <row r="58" spans="1:45" ht="15.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6">
      <c r="A59" s="6" t="s">
        <v>103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3"/>
      <c r="O59" s="3"/>
      <c r="P59" s="6" t="s">
        <v>104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3"/>
      <c r="AE59" s="3"/>
      <c r="AF59" s="6" t="s">
        <v>105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.6">
      <c r="A60" s="8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3"/>
      <c r="O60" s="3"/>
      <c r="P60" s="8" t="s">
        <v>4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  <c r="AE60" s="3"/>
      <c r="AF60" s="8" t="s">
        <v>4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ht="15.6">
      <c r="A61" s="150" t="s">
        <v>5</v>
      </c>
      <c r="B61" s="151"/>
      <c r="C61" s="156" t="s">
        <v>6</v>
      </c>
      <c r="D61" s="157" t="s">
        <v>106</v>
      </c>
      <c r="E61" s="158"/>
      <c r="F61" s="158"/>
      <c r="G61" s="158"/>
      <c r="H61" s="158"/>
      <c r="I61" s="158"/>
      <c r="J61" s="158"/>
      <c r="K61" s="158"/>
      <c r="L61" s="146"/>
      <c r="M61" s="159" t="s">
        <v>6</v>
      </c>
      <c r="N61" s="3"/>
      <c r="O61" s="3"/>
      <c r="P61" s="150" t="s">
        <v>5</v>
      </c>
      <c r="Q61" s="151"/>
      <c r="R61" s="156" t="s">
        <v>6</v>
      </c>
      <c r="S61" s="157" t="s">
        <v>8</v>
      </c>
      <c r="T61" s="158"/>
      <c r="U61" s="158"/>
      <c r="V61" s="158"/>
      <c r="W61" s="158"/>
      <c r="X61" s="158"/>
      <c r="Y61" s="158"/>
      <c r="Z61" s="158"/>
      <c r="AA61" s="158"/>
      <c r="AB61" s="146"/>
      <c r="AC61" s="159" t="s">
        <v>6</v>
      </c>
      <c r="AD61" s="3"/>
      <c r="AE61" s="3"/>
      <c r="AF61" s="150" t="s">
        <v>5</v>
      </c>
      <c r="AG61" s="151"/>
      <c r="AH61" s="156" t="s">
        <v>6</v>
      </c>
      <c r="AI61" s="157" t="s">
        <v>9</v>
      </c>
      <c r="AJ61" s="158"/>
      <c r="AK61" s="158"/>
      <c r="AL61" s="158"/>
      <c r="AM61" s="158"/>
      <c r="AN61" s="146"/>
      <c r="AO61" s="156" t="s">
        <v>107</v>
      </c>
      <c r="AP61" s="142" t="s">
        <v>108</v>
      </c>
      <c r="AQ61" s="156" t="s">
        <v>109</v>
      </c>
      <c r="AR61" s="156" t="s">
        <v>110</v>
      </c>
      <c r="AS61" s="159" t="s">
        <v>6</v>
      </c>
    </row>
    <row r="62" spans="1:45" ht="60">
      <c r="A62" s="154"/>
      <c r="B62" s="155"/>
      <c r="C62" s="144"/>
      <c r="D62" s="10" t="s">
        <v>111</v>
      </c>
      <c r="E62" s="10" t="s">
        <v>112</v>
      </c>
      <c r="F62" s="11" t="s">
        <v>59</v>
      </c>
      <c r="G62" s="10" t="s">
        <v>113</v>
      </c>
      <c r="H62" s="10" t="s">
        <v>114</v>
      </c>
      <c r="I62" s="11" t="s">
        <v>62</v>
      </c>
      <c r="J62" s="11" t="s">
        <v>63</v>
      </c>
      <c r="K62" s="11" t="s">
        <v>64</v>
      </c>
      <c r="L62" s="10" t="s">
        <v>115</v>
      </c>
      <c r="M62" s="160"/>
      <c r="N62" s="3"/>
      <c r="O62" s="3"/>
      <c r="P62" s="154"/>
      <c r="Q62" s="155"/>
      <c r="R62" s="144"/>
      <c r="S62" s="10" t="s">
        <v>116</v>
      </c>
      <c r="T62" s="11" t="s">
        <v>74</v>
      </c>
      <c r="U62" s="10" t="s">
        <v>117</v>
      </c>
      <c r="V62" s="11" t="s">
        <v>118</v>
      </c>
      <c r="W62" s="11" t="s">
        <v>77</v>
      </c>
      <c r="X62" s="10" t="s">
        <v>119</v>
      </c>
      <c r="Y62" s="10" t="s">
        <v>120</v>
      </c>
      <c r="Z62" s="10" t="s">
        <v>121</v>
      </c>
      <c r="AA62" s="10" t="s">
        <v>122</v>
      </c>
      <c r="AB62" s="10" t="s">
        <v>123</v>
      </c>
      <c r="AC62" s="160"/>
      <c r="AD62" s="3"/>
      <c r="AE62" s="3"/>
      <c r="AF62" s="152"/>
      <c r="AG62" s="153"/>
      <c r="AH62" s="143"/>
      <c r="AI62" s="157" t="s">
        <v>124</v>
      </c>
      <c r="AJ62" s="158"/>
      <c r="AK62" s="146"/>
      <c r="AL62" s="156" t="s">
        <v>125</v>
      </c>
      <c r="AM62" s="142" t="s">
        <v>126</v>
      </c>
      <c r="AN62" s="142" t="s">
        <v>127</v>
      </c>
      <c r="AO62" s="143"/>
      <c r="AP62" s="143"/>
      <c r="AQ62" s="143"/>
      <c r="AR62" s="143"/>
      <c r="AS62" s="161"/>
    </row>
    <row r="63" spans="1:45" ht="24">
      <c r="A63" s="145" t="s">
        <v>39</v>
      </c>
      <c r="B63" s="146"/>
      <c r="C63" s="12" t="s">
        <v>35</v>
      </c>
      <c r="D63" s="2">
        <v>10</v>
      </c>
      <c r="E63" s="2">
        <v>11</v>
      </c>
      <c r="F63" s="2">
        <v>12</v>
      </c>
      <c r="G63" s="2">
        <v>13</v>
      </c>
      <c r="H63" s="2">
        <v>14</v>
      </c>
      <c r="I63" s="2">
        <v>15</v>
      </c>
      <c r="J63" s="2">
        <v>16</v>
      </c>
      <c r="K63" s="2">
        <v>17</v>
      </c>
      <c r="L63" s="2">
        <v>18</v>
      </c>
      <c r="M63" s="13" t="s">
        <v>35</v>
      </c>
      <c r="N63" s="3"/>
      <c r="O63" s="3"/>
      <c r="P63" s="145" t="s">
        <v>39</v>
      </c>
      <c r="Q63" s="146"/>
      <c r="R63" s="12" t="s">
        <v>35</v>
      </c>
      <c r="S63" s="2">
        <v>29</v>
      </c>
      <c r="T63" s="2">
        <v>30</v>
      </c>
      <c r="U63" s="2">
        <v>31</v>
      </c>
      <c r="V63" s="2">
        <v>32</v>
      </c>
      <c r="W63" s="2">
        <v>33</v>
      </c>
      <c r="X63" s="2">
        <v>34</v>
      </c>
      <c r="Y63" s="2">
        <v>35</v>
      </c>
      <c r="Z63" s="2">
        <v>36</v>
      </c>
      <c r="AA63" s="2">
        <v>37</v>
      </c>
      <c r="AB63" s="2">
        <v>38</v>
      </c>
      <c r="AC63" s="13" t="s">
        <v>35</v>
      </c>
      <c r="AD63" s="3"/>
      <c r="AE63" s="3"/>
      <c r="AF63" s="154"/>
      <c r="AG63" s="155"/>
      <c r="AH63" s="144"/>
      <c r="AI63" s="10" t="s">
        <v>128</v>
      </c>
      <c r="AJ63" s="11" t="s">
        <v>129</v>
      </c>
      <c r="AK63" s="11" t="s">
        <v>130</v>
      </c>
      <c r="AL63" s="144"/>
      <c r="AM63" s="144"/>
      <c r="AN63" s="144"/>
      <c r="AO63" s="144"/>
      <c r="AP63" s="144"/>
      <c r="AQ63" s="144"/>
      <c r="AR63" s="144"/>
      <c r="AS63" s="160"/>
    </row>
    <row r="64" spans="1:45" ht="15.6">
      <c r="A64" s="147" t="s">
        <v>40</v>
      </c>
      <c r="B64" s="14" t="s">
        <v>41</v>
      </c>
      <c r="C64" s="1">
        <v>1</v>
      </c>
      <c r="D64" s="1">
        <v>1437030</v>
      </c>
      <c r="E64" s="1">
        <v>897</v>
      </c>
      <c r="F64" s="1">
        <v>5785678</v>
      </c>
      <c r="G64" s="1">
        <v>3519</v>
      </c>
      <c r="H64" s="1">
        <v>2395</v>
      </c>
      <c r="I64" s="1">
        <v>1118</v>
      </c>
      <c r="J64" s="1">
        <v>4992</v>
      </c>
      <c r="K64" s="1">
        <v>1158</v>
      </c>
      <c r="L64" s="1">
        <v>781</v>
      </c>
      <c r="M64" s="31">
        <v>1</v>
      </c>
      <c r="N64" s="3"/>
      <c r="O64" s="3"/>
      <c r="P64" s="147" t="s">
        <v>40</v>
      </c>
      <c r="Q64" s="14" t="s">
        <v>41</v>
      </c>
      <c r="R64" s="1">
        <v>1</v>
      </c>
      <c r="S64" s="1">
        <v>8873</v>
      </c>
      <c r="T64" s="1">
        <v>1644598</v>
      </c>
      <c r="U64" s="1">
        <v>44948</v>
      </c>
      <c r="V64" s="1">
        <v>13444</v>
      </c>
      <c r="W64" s="1">
        <v>465</v>
      </c>
      <c r="X64" s="1">
        <v>3692231</v>
      </c>
      <c r="Y64" s="1">
        <v>179513</v>
      </c>
      <c r="Z64" s="1">
        <v>1385343</v>
      </c>
      <c r="AA64" s="1">
        <v>1443285</v>
      </c>
      <c r="AB64" s="1">
        <v>194708</v>
      </c>
      <c r="AC64" s="31">
        <v>1</v>
      </c>
      <c r="AD64" s="3"/>
      <c r="AE64" s="3"/>
      <c r="AF64" s="145" t="s">
        <v>39</v>
      </c>
      <c r="AG64" s="146"/>
      <c r="AH64" s="11" t="s">
        <v>35</v>
      </c>
      <c r="AI64" s="11" t="s">
        <v>131</v>
      </c>
      <c r="AJ64" s="11" t="s">
        <v>132</v>
      </c>
      <c r="AK64" s="11" t="s">
        <v>133</v>
      </c>
      <c r="AL64" s="11" t="s">
        <v>134</v>
      </c>
      <c r="AM64" s="11" t="s">
        <v>135</v>
      </c>
      <c r="AN64" s="11" t="s">
        <v>136</v>
      </c>
      <c r="AO64" s="11" t="s">
        <v>137</v>
      </c>
      <c r="AP64" s="11" t="s">
        <v>138</v>
      </c>
      <c r="AQ64" s="11" t="s">
        <v>139</v>
      </c>
      <c r="AR64" s="11" t="s">
        <v>140</v>
      </c>
      <c r="AS64" s="21" t="s">
        <v>35</v>
      </c>
    </row>
    <row r="65" spans="1:45" ht="15.6">
      <c r="A65" s="148"/>
      <c r="B65" s="16" t="s">
        <v>45</v>
      </c>
      <c r="C65" s="32">
        <v>2</v>
      </c>
      <c r="D65" s="32">
        <v>406333</v>
      </c>
      <c r="E65" s="32">
        <v>1156947</v>
      </c>
      <c r="F65" s="32">
        <v>1498257</v>
      </c>
      <c r="G65" s="32">
        <v>2231797</v>
      </c>
      <c r="H65" s="32">
        <v>1051683</v>
      </c>
      <c r="I65" s="32">
        <v>1434900</v>
      </c>
      <c r="J65" s="32">
        <v>1699101</v>
      </c>
      <c r="K65" s="32">
        <v>107488</v>
      </c>
      <c r="L65" s="32">
        <v>115171</v>
      </c>
      <c r="M65" s="33">
        <v>2</v>
      </c>
      <c r="N65" s="3"/>
      <c r="O65" s="3"/>
      <c r="P65" s="148"/>
      <c r="Q65" s="16" t="s">
        <v>45</v>
      </c>
      <c r="R65" s="32">
        <v>2</v>
      </c>
      <c r="S65" s="32">
        <v>649</v>
      </c>
      <c r="T65" s="32">
        <v>0</v>
      </c>
      <c r="U65" s="32">
        <v>0</v>
      </c>
      <c r="V65" s="32">
        <v>0</v>
      </c>
      <c r="W65" s="32">
        <v>0</v>
      </c>
      <c r="X65" s="32">
        <v>32</v>
      </c>
      <c r="Y65" s="32">
        <v>741</v>
      </c>
      <c r="Z65" s="32">
        <v>131</v>
      </c>
      <c r="AA65" s="32">
        <v>78</v>
      </c>
      <c r="AB65" s="32">
        <v>0</v>
      </c>
      <c r="AC65" s="33">
        <v>2</v>
      </c>
      <c r="AD65" s="3"/>
      <c r="AE65" s="3"/>
      <c r="AF65" s="147" t="s">
        <v>40</v>
      </c>
      <c r="AG65" s="14" t="s">
        <v>41</v>
      </c>
      <c r="AH65" s="1">
        <v>1</v>
      </c>
      <c r="AI65" s="1">
        <v>122039</v>
      </c>
      <c r="AJ65" s="1">
        <v>311390</v>
      </c>
      <c r="AK65" s="1">
        <v>433429</v>
      </c>
      <c r="AL65" s="1">
        <v>1830542</v>
      </c>
      <c r="AM65" s="1">
        <v>0</v>
      </c>
      <c r="AN65" s="1">
        <v>16968183</v>
      </c>
      <c r="AO65" s="1">
        <v>5128371</v>
      </c>
      <c r="AP65" s="1">
        <v>5026307</v>
      </c>
      <c r="AQ65" s="1">
        <v>3809356</v>
      </c>
      <c r="AR65" s="1">
        <v>91403597</v>
      </c>
      <c r="AS65" s="31">
        <v>1</v>
      </c>
    </row>
    <row r="66" spans="1:45" ht="15.6">
      <c r="A66" s="148"/>
      <c r="B66" s="16" t="s">
        <v>52</v>
      </c>
      <c r="C66" s="32">
        <v>3</v>
      </c>
      <c r="D66" s="32">
        <v>110671</v>
      </c>
      <c r="E66" s="32">
        <v>18922000</v>
      </c>
      <c r="F66" s="32">
        <v>2381360</v>
      </c>
      <c r="G66" s="32">
        <v>867521</v>
      </c>
      <c r="H66" s="32">
        <v>276423</v>
      </c>
      <c r="I66" s="32">
        <v>422280</v>
      </c>
      <c r="J66" s="32">
        <v>122421</v>
      </c>
      <c r="K66" s="32">
        <v>206347</v>
      </c>
      <c r="L66" s="32">
        <v>18793</v>
      </c>
      <c r="M66" s="33">
        <v>3</v>
      </c>
      <c r="N66" s="3"/>
      <c r="O66" s="3"/>
      <c r="P66" s="148"/>
      <c r="Q66" s="16" t="s">
        <v>52</v>
      </c>
      <c r="R66" s="32">
        <v>3</v>
      </c>
      <c r="S66" s="32">
        <v>49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114</v>
      </c>
      <c r="Z66" s="32">
        <v>20</v>
      </c>
      <c r="AA66" s="32">
        <v>12</v>
      </c>
      <c r="AB66" s="32">
        <v>0</v>
      </c>
      <c r="AC66" s="33">
        <v>3</v>
      </c>
      <c r="AD66" s="3"/>
      <c r="AE66" s="3"/>
      <c r="AF66" s="148"/>
      <c r="AG66" s="16" t="s">
        <v>45</v>
      </c>
      <c r="AH66" s="32">
        <v>2</v>
      </c>
      <c r="AI66" s="32">
        <v>0</v>
      </c>
      <c r="AJ66" s="32">
        <v>815013</v>
      </c>
      <c r="AK66" s="32">
        <v>815013</v>
      </c>
      <c r="AL66" s="32">
        <v>79475</v>
      </c>
      <c r="AM66" s="32">
        <v>0</v>
      </c>
      <c r="AN66" s="32">
        <v>2109762</v>
      </c>
      <c r="AO66" s="32">
        <v>390959</v>
      </c>
      <c r="AP66" s="32">
        <v>0</v>
      </c>
      <c r="AQ66" s="32">
        <v>1112945</v>
      </c>
      <c r="AR66" s="32">
        <v>24878495</v>
      </c>
      <c r="AS66" s="33">
        <v>2</v>
      </c>
    </row>
    <row r="67" spans="1:45" ht="15.6">
      <c r="A67" s="148"/>
      <c r="B67" s="16" t="s">
        <v>53</v>
      </c>
      <c r="C67" s="32">
        <v>4</v>
      </c>
      <c r="D67" s="32">
        <v>309</v>
      </c>
      <c r="E67" s="32">
        <v>166</v>
      </c>
      <c r="F67" s="32">
        <v>25755</v>
      </c>
      <c r="G67" s="32">
        <v>43439</v>
      </c>
      <c r="H67" s="32">
        <v>19926206</v>
      </c>
      <c r="I67" s="32">
        <v>89385</v>
      </c>
      <c r="J67" s="32">
        <v>2084670</v>
      </c>
      <c r="K67" s="32">
        <v>14833</v>
      </c>
      <c r="L67" s="32">
        <v>1</v>
      </c>
      <c r="M67" s="33">
        <v>4</v>
      </c>
      <c r="N67" s="3"/>
      <c r="O67" s="3"/>
      <c r="P67" s="148"/>
      <c r="Q67" s="16" t="s">
        <v>53</v>
      </c>
      <c r="R67" s="32">
        <v>4</v>
      </c>
      <c r="S67" s="32">
        <v>0</v>
      </c>
      <c r="T67" s="32">
        <v>150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144</v>
      </c>
      <c r="AC67" s="33">
        <v>4</v>
      </c>
      <c r="AD67" s="3"/>
      <c r="AE67" s="3"/>
      <c r="AF67" s="148"/>
      <c r="AG67" s="16" t="s">
        <v>52</v>
      </c>
      <c r="AH67" s="32">
        <v>3</v>
      </c>
      <c r="AI67" s="32">
        <v>0</v>
      </c>
      <c r="AJ67" s="32">
        <v>258871</v>
      </c>
      <c r="AK67" s="32">
        <v>258871</v>
      </c>
      <c r="AL67" s="32">
        <v>3721</v>
      </c>
      <c r="AM67" s="32">
        <v>0</v>
      </c>
      <c r="AN67" s="32">
        <v>653217</v>
      </c>
      <c r="AO67" s="32">
        <v>13733092</v>
      </c>
      <c r="AP67" s="32">
        <v>4000000</v>
      </c>
      <c r="AQ67" s="32">
        <v>328748</v>
      </c>
      <c r="AR67" s="32">
        <v>7996674</v>
      </c>
      <c r="AS67" s="33">
        <v>3</v>
      </c>
    </row>
    <row r="68" spans="1:45" ht="15.6">
      <c r="A68" s="148"/>
      <c r="B68" s="16" t="s">
        <v>54</v>
      </c>
      <c r="C68" s="32">
        <v>5</v>
      </c>
      <c r="D68" s="32">
        <v>40864</v>
      </c>
      <c r="E68" s="32">
        <v>46</v>
      </c>
      <c r="F68" s="32">
        <v>524963</v>
      </c>
      <c r="G68" s="32">
        <v>1885469</v>
      </c>
      <c r="H68" s="32">
        <v>462737</v>
      </c>
      <c r="I68" s="32">
        <v>16939</v>
      </c>
      <c r="J68" s="32">
        <v>385756</v>
      </c>
      <c r="K68" s="32">
        <v>1055</v>
      </c>
      <c r="L68" s="32">
        <v>35974</v>
      </c>
      <c r="M68" s="33">
        <v>5</v>
      </c>
      <c r="N68" s="3"/>
      <c r="O68" s="3"/>
      <c r="P68" s="148"/>
      <c r="Q68" s="16" t="s">
        <v>54</v>
      </c>
      <c r="R68" s="32">
        <v>5</v>
      </c>
      <c r="S68" s="32">
        <v>229</v>
      </c>
      <c r="T68" s="32">
        <v>244</v>
      </c>
      <c r="U68" s="32">
        <v>2</v>
      </c>
      <c r="V68" s="32">
        <v>54</v>
      </c>
      <c r="W68" s="32">
        <v>20</v>
      </c>
      <c r="X68" s="32">
        <v>352</v>
      </c>
      <c r="Y68" s="32">
        <v>0</v>
      </c>
      <c r="Z68" s="32">
        <v>10</v>
      </c>
      <c r="AA68" s="32">
        <v>18</v>
      </c>
      <c r="AB68" s="32">
        <v>171</v>
      </c>
      <c r="AC68" s="33">
        <v>5</v>
      </c>
      <c r="AD68" s="3"/>
      <c r="AE68" s="3"/>
      <c r="AF68" s="148"/>
      <c r="AG68" s="16" t="s">
        <v>53</v>
      </c>
      <c r="AH68" s="32">
        <v>4</v>
      </c>
      <c r="AI68" s="32">
        <v>0</v>
      </c>
      <c r="AJ68" s="32">
        <v>88697</v>
      </c>
      <c r="AK68" s="32">
        <v>88697</v>
      </c>
      <c r="AL68" s="32">
        <v>16834</v>
      </c>
      <c r="AM68" s="32">
        <v>0</v>
      </c>
      <c r="AN68" s="32">
        <v>105532</v>
      </c>
      <c r="AO68" s="32">
        <v>5861790</v>
      </c>
      <c r="AP68" s="32">
        <v>5532758</v>
      </c>
      <c r="AQ68" s="32">
        <v>652198</v>
      </c>
      <c r="AR68" s="32">
        <v>16442128</v>
      </c>
      <c r="AS68" s="33">
        <v>4</v>
      </c>
    </row>
    <row r="69" spans="1:45" ht="15.6">
      <c r="A69" s="148"/>
      <c r="B69" s="16" t="s">
        <v>31</v>
      </c>
      <c r="C69" s="32">
        <v>6</v>
      </c>
      <c r="D69" s="32">
        <v>394141</v>
      </c>
      <c r="E69" s="32">
        <v>24306</v>
      </c>
      <c r="F69" s="32">
        <v>8474909</v>
      </c>
      <c r="G69" s="32">
        <v>131414</v>
      </c>
      <c r="H69" s="32">
        <v>1532601</v>
      </c>
      <c r="I69" s="32">
        <v>63783</v>
      </c>
      <c r="J69" s="32">
        <v>53099</v>
      </c>
      <c r="K69" s="32">
        <v>43346</v>
      </c>
      <c r="L69" s="32">
        <v>9743</v>
      </c>
      <c r="M69" s="33">
        <v>6</v>
      </c>
      <c r="N69" s="3"/>
      <c r="O69" s="3"/>
      <c r="P69" s="148"/>
      <c r="Q69" s="16" t="s">
        <v>31</v>
      </c>
      <c r="R69" s="32">
        <v>6</v>
      </c>
      <c r="S69" s="32">
        <v>116731</v>
      </c>
      <c r="T69" s="32">
        <v>8292078</v>
      </c>
      <c r="U69" s="32">
        <v>183537</v>
      </c>
      <c r="V69" s="32">
        <v>397651</v>
      </c>
      <c r="W69" s="32">
        <v>106995</v>
      </c>
      <c r="X69" s="32">
        <v>257400</v>
      </c>
      <c r="Y69" s="32">
        <v>21824</v>
      </c>
      <c r="Z69" s="32">
        <v>52296</v>
      </c>
      <c r="AA69" s="32">
        <v>7928</v>
      </c>
      <c r="AB69" s="32">
        <v>345785</v>
      </c>
      <c r="AC69" s="33">
        <v>6</v>
      </c>
      <c r="AD69" s="3"/>
      <c r="AE69" s="3"/>
      <c r="AF69" s="148"/>
      <c r="AG69" s="16" t="s">
        <v>54</v>
      </c>
      <c r="AH69" s="32">
        <v>5</v>
      </c>
      <c r="AI69" s="32">
        <v>0</v>
      </c>
      <c r="AJ69" s="32">
        <v>36385</v>
      </c>
      <c r="AK69" s="32">
        <v>36385</v>
      </c>
      <c r="AL69" s="32">
        <v>74641</v>
      </c>
      <c r="AM69" s="32">
        <v>24978</v>
      </c>
      <c r="AN69" s="32">
        <v>136003</v>
      </c>
      <c r="AO69" s="32">
        <v>95970</v>
      </c>
      <c r="AP69" s="32">
        <v>662483</v>
      </c>
      <c r="AQ69" s="32">
        <v>332766</v>
      </c>
      <c r="AR69" s="32">
        <v>7763350</v>
      </c>
      <c r="AS69" s="33">
        <v>5</v>
      </c>
    </row>
    <row r="70" spans="1:45" ht="15.6">
      <c r="A70" s="148"/>
      <c r="B70" s="16" t="s">
        <v>32</v>
      </c>
      <c r="C70" s="32">
        <v>7</v>
      </c>
      <c r="D70" s="32">
        <v>2267264</v>
      </c>
      <c r="E70" s="32">
        <v>16736</v>
      </c>
      <c r="F70" s="32">
        <v>2943312</v>
      </c>
      <c r="G70" s="32">
        <v>77929</v>
      </c>
      <c r="H70" s="32">
        <v>14976</v>
      </c>
      <c r="I70" s="32">
        <v>2018477</v>
      </c>
      <c r="J70" s="32">
        <v>99217</v>
      </c>
      <c r="K70" s="32">
        <v>1647704</v>
      </c>
      <c r="L70" s="32">
        <v>78978</v>
      </c>
      <c r="M70" s="33">
        <v>7</v>
      </c>
      <c r="N70" s="3"/>
      <c r="O70" s="3"/>
      <c r="P70" s="148"/>
      <c r="Q70" s="16" t="s">
        <v>32</v>
      </c>
      <c r="R70" s="32">
        <v>7</v>
      </c>
      <c r="S70" s="32">
        <v>22247</v>
      </c>
      <c r="T70" s="32">
        <v>49616</v>
      </c>
      <c r="U70" s="32">
        <v>256</v>
      </c>
      <c r="V70" s="32">
        <v>227</v>
      </c>
      <c r="W70" s="32">
        <v>335</v>
      </c>
      <c r="X70" s="32">
        <v>52203</v>
      </c>
      <c r="Y70" s="32">
        <v>7046</v>
      </c>
      <c r="Z70" s="32">
        <v>36883</v>
      </c>
      <c r="AA70" s="32">
        <v>3391</v>
      </c>
      <c r="AB70" s="32">
        <v>120921</v>
      </c>
      <c r="AC70" s="33">
        <v>7</v>
      </c>
      <c r="AD70" s="3"/>
      <c r="AE70" s="3"/>
      <c r="AF70" s="148"/>
      <c r="AG70" s="16" t="s">
        <v>31</v>
      </c>
      <c r="AH70" s="32">
        <v>6</v>
      </c>
      <c r="AI70" s="32">
        <v>0</v>
      </c>
      <c r="AJ70" s="32">
        <v>184705</v>
      </c>
      <c r="AK70" s="32">
        <v>184705</v>
      </c>
      <c r="AL70" s="32">
        <v>9897056</v>
      </c>
      <c r="AM70" s="32">
        <v>26602092</v>
      </c>
      <c r="AN70" s="32">
        <v>69274494</v>
      </c>
      <c r="AO70" s="32">
        <v>1461231</v>
      </c>
      <c r="AP70" s="32">
        <v>3624375</v>
      </c>
      <c r="AQ70" s="32">
        <v>7487019</v>
      </c>
      <c r="AR70" s="32">
        <v>198277318</v>
      </c>
      <c r="AS70" s="33">
        <v>6</v>
      </c>
    </row>
    <row r="71" spans="1:45" ht="15.6">
      <c r="A71" s="148"/>
      <c r="B71" s="16" t="s">
        <v>55</v>
      </c>
      <c r="C71" s="32">
        <v>8</v>
      </c>
      <c r="D71" s="32">
        <v>781613</v>
      </c>
      <c r="E71" s="32">
        <v>17222</v>
      </c>
      <c r="F71" s="32">
        <v>343418</v>
      </c>
      <c r="G71" s="32">
        <v>437387</v>
      </c>
      <c r="H71" s="32">
        <v>83538</v>
      </c>
      <c r="I71" s="32">
        <v>1567795</v>
      </c>
      <c r="J71" s="32">
        <v>72368</v>
      </c>
      <c r="K71" s="32">
        <v>125904</v>
      </c>
      <c r="L71" s="32">
        <v>179473</v>
      </c>
      <c r="M71" s="33">
        <v>8</v>
      </c>
      <c r="N71" s="3"/>
      <c r="O71" s="3"/>
      <c r="P71" s="148"/>
      <c r="Q71" s="16" t="s">
        <v>55</v>
      </c>
      <c r="R71" s="32">
        <v>8</v>
      </c>
      <c r="S71" s="32">
        <v>100925</v>
      </c>
      <c r="T71" s="32">
        <v>105219</v>
      </c>
      <c r="U71" s="32">
        <v>31757</v>
      </c>
      <c r="V71" s="32">
        <v>328242</v>
      </c>
      <c r="W71" s="32">
        <v>150949</v>
      </c>
      <c r="X71" s="32">
        <v>783646</v>
      </c>
      <c r="Y71" s="32">
        <v>1016</v>
      </c>
      <c r="Z71" s="32">
        <v>7138</v>
      </c>
      <c r="AA71" s="32">
        <v>4037</v>
      </c>
      <c r="AB71" s="32">
        <v>79611</v>
      </c>
      <c r="AC71" s="33">
        <v>8</v>
      </c>
      <c r="AD71" s="3"/>
      <c r="AE71" s="3"/>
      <c r="AF71" s="148"/>
      <c r="AG71" s="16" t="s">
        <v>32</v>
      </c>
      <c r="AH71" s="32">
        <v>7</v>
      </c>
      <c r="AI71" s="32">
        <v>0</v>
      </c>
      <c r="AJ71" s="32">
        <v>270156</v>
      </c>
      <c r="AK71" s="32">
        <v>270156</v>
      </c>
      <c r="AL71" s="32">
        <v>4171088</v>
      </c>
      <c r="AM71" s="32">
        <v>2191539</v>
      </c>
      <c r="AN71" s="32">
        <v>7772926</v>
      </c>
      <c r="AO71" s="32">
        <v>323170</v>
      </c>
      <c r="AP71" s="32">
        <v>1363307</v>
      </c>
      <c r="AQ71" s="32">
        <v>4357340</v>
      </c>
      <c r="AR71" s="32">
        <v>95873164</v>
      </c>
      <c r="AS71" s="33">
        <v>7</v>
      </c>
    </row>
    <row r="72" spans="1:45" ht="15.6">
      <c r="A72" s="148"/>
      <c r="B72" s="16" t="s">
        <v>56</v>
      </c>
      <c r="C72" s="32">
        <v>9</v>
      </c>
      <c r="D72" s="32">
        <v>4668858</v>
      </c>
      <c r="E72" s="32">
        <v>11919</v>
      </c>
      <c r="F72" s="32">
        <v>695074</v>
      </c>
      <c r="G72" s="32">
        <v>540208</v>
      </c>
      <c r="H72" s="32">
        <v>8110</v>
      </c>
      <c r="I72" s="32">
        <v>249620</v>
      </c>
      <c r="J72" s="32">
        <v>48136</v>
      </c>
      <c r="K72" s="32">
        <v>223584</v>
      </c>
      <c r="L72" s="32">
        <v>68821</v>
      </c>
      <c r="M72" s="33">
        <v>9</v>
      </c>
      <c r="N72" s="3"/>
      <c r="O72" s="3"/>
      <c r="P72" s="148"/>
      <c r="Q72" s="16" t="s">
        <v>56</v>
      </c>
      <c r="R72" s="32">
        <v>9</v>
      </c>
      <c r="S72" s="32">
        <v>20613</v>
      </c>
      <c r="T72" s="32">
        <v>262130</v>
      </c>
      <c r="U72" s="32">
        <v>32783</v>
      </c>
      <c r="V72" s="32">
        <v>93329</v>
      </c>
      <c r="W72" s="32">
        <v>3129</v>
      </c>
      <c r="X72" s="32">
        <v>82818</v>
      </c>
      <c r="Y72" s="32">
        <v>8166</v>
      </c>
      <c r="Z72" s="32">
        <v>16603</v>
      </c>
      <c r="AA72" s="32">
        <v>17569</v>
      </c>
      <c r="AB72" s="32">
        <v>1123064</v>
      </c>
      <c r="AC72" s="33">
        <v>9</v>
      </c>
      <c r="AD72" s="3"/>
      <c r="AE72" s="3"/>
      <c r="AF72" s="148"/>
      <c r="AG72" s="16" t="s">
        <v>55</v>
      </c>
      <c r="AH72" s="32">
        <v>8</v>
      </c>
      <c r="AI72" s="32">
        <v>0</v>
      </c>
      <c r="AJ72" s="32">
        <v>41447</v>
      </c>
      <c r="AK72" s="32">
        <v>41447</v>
      </c>
      <c r="AL72" s="32">
        <v>5850319</v>
      </c>
      <c r="AM72" s="32">
        <v>275008</v>
      </c>
      <c r="AN72" s="32">
        <v>21329787</v>
      </c>
      <c r="AO72" s="32">
        <v>85306</v>
      </c>
      <c r="AP72" s="32">
        <v>448589</v>
      </c>
      <c r="AQ72" s="32">
        <v>1676381</v>
      </c>
      <c r="AR72" s="32">
        <v>43693580</v>
      </c>
      <c r="AS72" s="33">
        <v>8</v>
      </c>
    </row>
    <row r="73" spans="1:45" ht="15.6">
      <c r="A73" s="148"/>
      <c r="B73" s="16" t="s">
        <v>57</v>
      </c>
      <c r="C73" s="32">
        <v>10</v>
      </c>
      <c r="D73" s="32">
        <v>29347963</v>
      </c>
      <c r="E73" s="32">
        <v>104797</v>
      </c>
      <c r="F73" s="32">
        <v>4050236</v>
      </c>
      <c r="G73" s="32">
        <v>885559</v>
      </c>
      <c r="H73" s="32">
        <v>202609</v>
      </c>
      <c r="I73" s="32">
        <v>540221</v>
      </c>
      <c r="J73" s="32">
        <v>641715</v>
      </c>
      <c r="K73" s="32">
        <v>2528391</v>
      </c>
      <c r="L73" s="32">
        <v>2056040</v>
      </c>
      <c r="M73" s="33">
        <v>10</v>
      </c>
      <c r="N73" s="3"/>
      <c r="O73" s="3"/>
      <c r="P73" s="148"/>
      <c r="Q73" s="16" t="s">
        <v>57</v>
      </c>
      <c r="R73" s="32">
        <v>10</v>
      </c>
      <c r="S73" s="32">
        <v>792771</v>
      </c>
      <c r="T73" s="32">
        <v>410243</v>
      </c>
      <c r="U73" s="32">
        <v>332794</v>
      </c>
      <c r="V73" s="32">
        <v>6703409</v>
      </c>
      <c r="W73" s="32">
        <v>1457491</v>
      </c>
      <c r="X73" s="32">
        <v>1630698</v>
      </c>
      <c r="Y73" s="32">
        <v>66185</v>
      </c>
      <c r="Z73" s="32">
        <v>520269</v>
      </c>
      <c r="AA73" s="32">
        <v>71368</v>
      </c>
      <c r="AB73" s="32">
        <v>676005</v>
      </c>
      <c r="AC73" s="33">
        <v>10</v>
      </c>
      <c r="AD73" s="3"/>
      <c r="AE73" s="3"/>
      <c r="AF73" s="148"/>
      <c r="AG73" s="16" t="s">
        <v>56</v>
      </c>
      <c r="AH73" s="32">
        <v>9</v>
      </c>
      <c r="AI73" s="32">
        <v>1943054</v>
      </c>
      <c r="AJ73" s="32">
        <v>533981</v>
      </c>
      <c r="AK73" s="32">
        <v>2477035</v>
      </c>
      <c r="AL73" s="32">
        <v>2354088</v>
      </c>
      <c r="AM73" s="32">
        <v>131129</v>
      </c>
      <c r="AN73" s="32">
        <v>7711075</v>
      </c>
      <c r="AO73" s="32">
        <v>505352</v>
      </c>
      <c r="AP73" s="32">
        <v>484455</v>
      </c>
      <c r="AQ73" s="32">
        <v>1995540</v>
      </c>
      <c r="AR73" s="32">
        <v>42892069</v>
      </c>
      <c r="AS73" s="33">
        <v>9</v>
      </c>
    </row>
    <row r="74" spans="1:45" ht="15.6">
      <c r="A74" s="148"/>
      <c r="B74" s="16" t="s">
        <v>58</v>
      </c>
      <c r="C74" s="32">
        <v>11</v>
      </c>
      <c r="D74" s="32">
        <v>323919</v>
      </c>
      <c r="E74" s="32">
        <v>60601286</v>
      </c>
      <c r="F74" s="32">
        <v>20911162</v>
      </c>
      <c r="G74" s="32">
        <v>3042563</v>
      </c>
      <c r="H74" s="32">
        <v>4019267</v>
      </c>
      <c r="I74" s="32">
        <v>129856</v>
      </c>
      <c r="J74" s="32">
        <v>185789</v>
      </c>
      <c r="K74" s="32">
        <v>226429</v>
      </c>
      <c r="L74" s="32">
        <v>146799</v>
      </c>
      <c r="M74" s="33">
        <v>11</v>
      </c>
      <c r="N74" s="3"/>
      <c r="O74" s="3"/>
      <c r="P74" s="148"/>
      <c r="Q74" s="16" t="s">
        <v>58</v>
      </c>
      <c r="R74" s="32">
        <v>11</v>
      </c>
      <c r="S74" s="32">
        <v>4331801</v>
      </c>
      <c r="T74" s="32">
        <v>113806</v>
      </c>
      <c r="U74" s="32">
        <v>47082</v>
      </c>
      <c r="V74" s="32">
        <v>236937</v>
      </c>
      <c r="W74" s="32">
        <v>64127</v>
      </c>
      <c r="X74" s="32">
        <v>809020</v>
      </c>
      <c r="Y74" s="32">
        <v>10706</v>
      </c>
      <c r="Z74" s="32">
        <v>149455</v>
      </c>
      <c r="AA74" s="32">
        <v>116551</v>
      </c>
      <c r="AB74" s="32">
        <v>315714</v>
      </c>
      <c r="AC74" s="33">
        <v>11</v>
      </c>
      <c r="AD74" s="3"/>
      <c r="AE74" s="3"/>
      <c r="AF74" s="148"/>
      <c r="AG74" s="16" t="s">
        <v>57</v>
      </c>
      <c r="AH74" s="32">
        <v>10</v>
      </c>
      <c r="AI74" s="32">
        <v>625081</v>
      </c>
      <c r="AJ74" s="32">
        <v>253835</v>
      </c>
      <c r="AK74" s="32">
        <v>878916</v>
      </c>
      <c r="AL74" s="32">
        <v>8911076</v>
      </c>
      <c r="AM74" s="32">
        <v>1027298</v>
      </c>
      <c r="AN74" s="32">
        <v>12314921</v>
      </c>
      <c r="AO74" s="32">
        <v>901694</v>
      </c>
      <c r="AP74" s="32">
        <v>861977</v>
      </c>
      <c r="AQ74" s="32">
        <v>2385070</v>
      </c>
      <c r="AR74" s="32">
        <v>78963743</v>
      </c>
      <c r="AS74" s="33">
        <v>10</v>
      </c>
    </row>
    <row r="75" spans="1:45" ht="15.6">
      <c r="A75" s="148"/>
      <c r="B75" s="16" t="s">
        <v>59</v>
      </c>
      <c r="C75" s="32">
        <v>12</v>
      </c>
      <c r="D75" s="32">
        <v>15031727</v>
      </c>
      <c r="E75" s="32">
        <v>1121844</v>
      </c>
      <c r="F75" s="32">
        <v>166282772</v>
      </c>
      <c r="G75" s="32">
        <v>4587119</v>
      </c>
      <c r="H75" s="32">
        <v>4040192</v>
      </c>
      <c r="I75" s="32">
        <v>3377481</v>
      </c>
      <c r="J75" s="32">
        <v>4216351</v>
      </c>
      <c r="K75" s="32">
        <v>2669584</v>
      </c>
      <c r="L75" s="32">
        <v>1077504</v>
      </c>
      <c r="M75" s="33">
        <v>12</v>
      </c>
      <c r="N75" s="3"/>
      <c r="O75" s="3"/>
      <c r="P75" s="148"/>
      <c r="Q75" s="16" t="s">
        <v>59</v>
      </c>
      <c r="R75" s="32">
        <v>12</v>
      </c>
      <c r="S75" s="32">
        <v>269144</v>
      </c>
      <c r="T75" s="32">
        <v>126665</v>
      </c>
      <c r="U75" s="32">
        <v>125198</v>
      </c>
      <c r="V75" s="32">
        <v>1992</v>
      </c>
      <c r="W75" s="32">
        <v>138950</v>
      </c>
      <c r="X75" s="32">
        <v>92401</v>
      </c>
      <c r="Y75" s="32">
        <v>38277</v>
      </c>
      <c r="Z75" s="32">
        <v>2000501</v>
      </c>
      <c r="AA75" s="32">
        <v>90587</v>
      </c>
      <c r="AB75" s="32">
        <v>1095232</v>
      </c>
      <c r="AC75" s="33">
        <v>12</v>
      </c>
      <c r="AD75" s="3"/>
      <c r="AE75" s="3"/>
      <c r="AF75" s="148"/>
      <c r="AG75" s="16" t="s">
        <v>58</v>
      </c>
      <c r="AH75" s="32">
        <v>11</v>
      </c>
      <c r="AI75" s="32">
        <v>0</v>
      </c>
      <c r="AJ75" s="32">
        <v>571216</v>
      </c>
      <c r="AK75" s="32">
        <v>571216</v>
      </c>
      <c r="AL75" s="32">
        <v>227745</v>
      </c>
      <c r="AM75" s="32">
        <v>4226707</v>
      </c>
      <c r="AN75" s="32">
        <v>11467887</v>
      </c>
      <c r="AO75" s="32">
        <v>727467</v>
      </c>
      <c r="AP75" s="32">
        <v>6137037</v>
      </c>
      <c r="AQ75" s="32">
        <v>4862175</v>
      </c>
      <c r="AR75" s="32">
        <v>110143400</v>
      </c>
      <c r="AS75" s="33">
        <v>11</v>
      </c>
    </row>
    <row r="76" spans="1:45" ht="15.6">
      <c r="A76" s="148"/>
      <c r="B76" s="16" t="s">
        <v>60</v>
      </c>
      <c r="C76" s="32">
        <v>13</v>
      </c>
      <c r="D76" s="32">
        <v>602711</v>
      </c>
      <c r="E76" s="32">
        <v>28387</v>
      </c>
      <c r="F76" s="32">
        <v>1266175</v>
      </c>
      <c r="G76" s="32">
        <v>34772610</v>
      </c>
      <c r="H76" s="32">
        <v>4664005</v>
      </c>
      <c r="I76" s="32">
        <v>522594</v>
      </c>
      <c r="J76" s="32">
        <v>1166037</v>
      </c>
      <c r="K76" s="32">
        <v>335472</v>
      </c>
      <c r="L76" s="32">
        <v>417278</v>
      </c>
      <c r="M76" s="33">
        <v>13</v>
      </c>
      <c r="N76" s="3"/>
      <c r="O76" s="3"/>
      <c r="P76" s="148"/>
      <c r="Q76" s="16" t="s">
        <v>60</v>
      </c>
      <c r="R76" s="32">
        <v>13</v>
      </c>
      <c r="S76" s="32">
        <v>9744</v>
      </c>
      <c r="T76" s="32">
        <v>12525</v>
      </c>
      <c r="U76" s="32">
        <v>15411</v>
      </c>
      <c r="V76" s="32">
        <v>74</v>
      </c>
      <c r="W76" s="32">
        <v>2040</v>
      </c>
      <c r="X76" s="32">
        <v>4092</v>
      </c>
      <c r="Y76" s="32">
        <v>5087</v>
      </c>
      <c r="Z76" s="32">
        <v>5945</v>
      </c>
      <c r="AA76" s="32">
        <v>888</v>
      </c>
      <c r="AB76" s="32">
        <v>437</v>
      </c>
      <c r="AC76" s="33">
        <v>13</v>
      </c>
      <c r="AD76" s="3"/>
      <c r="AE76" s="3"/>
      <c r="AF76" s="148"/>
      <c r="AG76" s="16" t="s">
        <v>59</v>
      </c>
      <c r="AH76" s="32">
        <v>12</v>
      </c>
      <c r="AI76" s="32">
        <v>0</v>
      </c>
      <c r="AJ76" s="32">
        <v>832610</v>
      </c>
      <c r="AK76" s="32">
        <v>832610</v>
      </c>
      <c r="AL76" s="32">
        <v>19415939</v>
      </c>
      <c r="AM76" s="32">
        <v>10230370</v>
      </c>
      <c r="AN76" s="32">
        <v>39099629</v>
      </c>
      <c r="AO76" s="32">
        <v>3311420</v>
      </c>
      <c r="AP76" s="32">
        <v>7908331</v>
      </c>
      <c r="AQ76" s="32">
        <v>10885136</v>
      </c>
      <c r="AR76" s="32">
        <v>320486677</v>
      </c>
      <c r="AS76" s="33">
        <v>12</v>
      </c>
    </row>
    <row r="77" spans="1:45" ht="15.6">
      <c r="A77" s="148"/>
      <c r="B77" s="16" t="s">
        <v>61</v>
      </c>
      <c r="C77" s="32">
        <v>14</v>
      </c>
      <c r="D77" s="32">
        <v>3561186</v>
      </c>
      <c r="E77" s="32">
        <v>17660</v>
      </c>
      <c r="F77" s="32">
        <v>1572268</v>
      </c>
      <c r="G77" s="32">
        <v>2778695</v>
      </c>
      <c r="H77" s="32">
        <v>58177674</v>
      </c>
      <c r="I77" s="32">
        <v>14136350</v>
      </c>
      <c r="J77" s="32">
        <v>16345798</v>
      </c>
      <c r="K77" s="32">
        <v>6866815</v>
      </c>
      <c r="L77" s="32">
        <v>1111434</v>
      </c>
      <c r="M77" s="33">
        <v>14</v>
      </c>
      <c r="N77" s="3"/>
      <c r="O77" s="3"/>
      <c r="P77" s="148"/>
      <c r="Q77" s="16" t="s">
        <v>61</v>
      </c>
      <c r="R77" s="32">
        <v>14</v>
      </c>
      <c r="S77" s="32">
        <v>9890</v>
      </c>
      <c r="T77" s="32">
        <v>1155</v>
      </c>
      <c r="U77" s="32">
        <v>0</v>
      </c>
      <c r="V77" s="32">
        <v>1</v>
      </c>
      <c r="W77" s="32">
        <v>75</v>
      </c>
      <c r="X77" s="32">
        <v>1504</v>
      </c>
      <c r="Y77" s="32">
        <v>0</v>
      </c>
      <c r="Z77" s="32">
        <v>2</v>
      </c>
      <c r="AA77" s="32">
        <v>672</v>
      </c>
      <c r="AB77" s="32">
        <v>1721</v>
      </c>
      <c r="AC77" s="33">
        <v>14</v>
      </c>
      <c r="AD77" s="3"/>
      <c r="AE77" s="3"/>
      <c r="AF77" s="148"/>
      <c r="AG77" s="16" t="s">
        <v>60</v>
      </c>
      <c r="AH77" s="32">
        <v>13</v>
      </c>
      <c r="AI77" s="32">
        <v>0</v>
      </c>
      <c r="AJ77" s="32">
        <v>70574</v>
      </c>
      <c r="AK77" s="32">
        <v>70574</v>
      </c>
      <c r="AL77" s="32">
        <v>1777266</v>
      </c>
      <c r="AM77" s="32">
        <v>567719</v>
      </c>
      <c r="AN77" s="32">
        <v>6883601</v>
      </c>
      <c r="AO77" s="32">
        <v>426273</v>
      </c>
      <c r="AP77" s="32">
        <v>781062</v>
      </c>
      <c r="AQ77" s="32">
        <v>4207162</v>
      </c>
      <c r="AR77" s="32">
        <v>96346752</v>
      </c>
      <c r="AS77" s="33">
        <v>13</v>
      </c>
    </row>
    <row r="78" spans="1:45" ht="15.6">
      <c r="A78" s="148"/>
      <c r="B78" s="16" t="s">
        <v>62</v>
      </c>
      <c r="C78" s="32">
        <v>15</v>
      </c>
      <c r="D78" s="32">
        <v>296711</v>
      </c>
      <c r="E78" s="32">
        <v>194080</v>
      </c>
      <c r="F78" s="32">
        <v>2076091</v>
      </c>
      <c r="G78" s="32">
        <v>1315340</v>
      </c>
      <c r="H78" s="32">
        <v>125514</v>
      </c>
      <c r="I78" s="32">
        <v>27715914</v>
      </c>
      <c r="J78" s="32">
        <v>4268107</v>
      </c>
      <c r="K78" s="32">
        <v>3565430</v>
      </c>
      <c r="L78" s="32">
        <v>1395374</v>
      </c>
      <c r="M78" s="33">
        <v>15</v>
      </c>
      <c r="N78" s="3"/>
      <c r="O78" s="3"/>
      <c r="P78" s="148"/>
      <c r="Q78" s="16" t="s">
        <v>62</v>
      </c>
      <c r="R78" s="32">
        <v>15</v>
      </c>
      <c r="S78" s="32">
        <v>36649</v>
      </c>
      <c r="T78" s="32">
        <v>34650</v>
      </c>
      <c r="U78" s="32">
        <v>48102</v>
      </c>
      <c r="V78" s="32">
        <v>3023</v>
      </c>
      <c r="W78" s="32">
        <v>14002</v>
      </c>
      <c r="X78" s="32">
        <v>878402</v>
      </c>
      <c r="Y78" s="32">
        <v>7670</v>
      </c>
      <c r="Z78" s="32">
        <v>1010840</v>
      </c>
      <c r="AA78" s="32">
        <v>27383</v>
      </c>
      <c r="AB78" s="32">
        <v>1111110</v>
      </c>
      <c r="AC78" s="33">
        <v>15</v>
      </c>
      <c r="AD78" s="3"/>
      <c r="AE78" s="3"/>
      <c r="AF78" s="148"/>
      <c r="AG78" s="16" t="s">
        <v>61</v>
      </c>
      <c r="AH78" s="32">
        <v>14</v>
      </c>
      <c r="AI78" s="32">
        <v>0</v>
      </c>
      <c r="AJ78" s="32">
        <v>770869</v>
      </c>
      <c r="AK78" s="32">
        <v>770869</v>
      </c>
      <c r="AL78" s="32">
        <v>5848474</v>
      </c>
      <c r="AM78" s="32">
        <v>4678935</v>
      </c>
      <c r="AN78" s="32">
        <v>11298278</v>
      </c>
      <c r="AO78" s="32">
        <v>1330863</v>
      </c>
      <c r="AP78" s="32">
        <v>18394519</v>
      </c>
      <c r="AQ78" s="32">
        <v>4866656</v>
      </c>
      <c r="AR78" s="32">
        <v>133323838</v>
      </c>
      <c r="AS78" s="33">
        <v>14</v>
      </c>
    </row>
    <row r="79" spans="1:45" ht="15.6">
      <c r="A79" s="148"/>
      <c r="B79" s="16" t="s">
        <v>63</v>
      </c>
      <c r="C79" s="32">
        <v>16</v>
      </c>
      <c r="D79" s="32">
        <v>257924</v>
      </c>
      <c r="E79" s="32">
        <v>763015</v>
      </c>
      <c r="F79" s="32">
        <v>2207932</v>
      </c>
      <c r="G79" s="32">
        <v>9442618</v>
      </c>
      <c r="H79" s="32">
        <v>568029</v>
      </c>
      <c r="I79" s="32">
        <v>1446729</v>
      </c>
      <c r="J79" s="32">
        <v>32833780</v>
      </c>
      <c r="K79" s="32">
        <v>7790858</v>
      </c>
      <c r="L79" s="32">
        <v>2623327</v>
      </c>
      <c r="M79" s="33">
        <v>16</v>
      </c>
      <c r="N79" s="3"/>
      <c r="O79" s="3"/>
      <c r="P79" s="148"/>
      <c r="Q79" s="16" t="s">
        <v>63</v>
      </c>
      <c r="R79" s="32">
        <v>16</v>
      </c>
      <c r="S79" s="32">
        <v>527881</v>
      </c>
      <c r="T79" s="32">
        <v>159060</v>
      </c>
      <c r="U79" s="32">
        <v>53573</v>
      </c>
      <c r="V79" s="32">
        <v>49405</v>
      </c>
      <c r="W79" s="32">
        <v>21322</v>
      </c>
      <c r="X79" s="32">
        <v>40409</v>
      </c>
      <c r="Y79" s="32">
        <v>3389</v>
      </c>
      <c r="Z79" s="32">
        <v>17460</v>
      </c>
      <c r="AA79" s="32">
        <v>9329</v>
      </c>
      <c r="AB79" s="32">
        <v>16661</v>
      </c>
      <c r="AC79" s="33">
        <v>16</v>
      </c>
      <c r="AD79" s="3"/>
      <c r="AE79" s="3"/>
      <c r="AF79" s="148"/>
      <c r="AG79" s="16" t="s">
        <v>62</v>
      </c>
      <c r="AH79" s="32">
        <v>15</v>
      </c>
      <c r="AI79" s="32">
        <v>3170573</v>
      </c>
      <c r="AJ79" s="32">
        <v>759173</v>
      </c>
      <c r="AK79" s="32">
        <v>3929746</v>
      </c>
      <c r="AL79" s="32">
        <v>2550034</v>
      </c>
      <c r="AM79" s="32">
        <v>537200</v>
      </c>
      <c r="AN79" s="32">
        <v>7066326</v>
      </c>
      <c r="AO79" s="32">
        <v>130472</v>
      </c>
      <c r="AP79" s="32">
        <v>1091445</v>
      </c>
      <c r="AQ79" s="32">
        <v>3668034</v>
      </c>
      <c r="AR79" s="32">
        <v>72933514</v>
      </c>
      <c r="AS79" s="33">
        <v>15</v>
      </c>
    </row>
    <row r="80" spans="1:45" ht="15.6">
      <c r="A80" s="148"/>
      <c r="B80" s="16" t="s">
        <v>64</v>
      </c>
      <c r="C80" s="32">
        <v>17</v>
      </c>
      <c r="D80" s="32">
        <v>1234956</v>
      </c>
      <c r="E80" s="32">
        <v>109023</v>
      </c>
      <c r="F80" s="32">
        <v>454268</v>
      </c>
      <c r="G80" s="32">
        <v>141748</v>
      </c>
      <c r="H80" s="32">
        <v>205149</v>
      </c>
      <c r="I80" s="32">
        <v>153710</v>
      </c>
      <c r="J80" s="32">
        <v>519317</v>
      </c>
      <c r="K80" s="32">
        <v>22902858</v>
      </c>
      <c r="L80" s="32">
        <v>418515</v>
      </c>
      <c r="M80" s="33">
        <v>17</v>
      </c>
      <c r="N80" s="3"/>
      <c r="O80" s="3"/>
      <c r="P80" s="148"/>
      <c r="Q80" s="16" t="s">
        <v>64</v>
      </c>
      <c r="R80" s="32">
        <v>17</v>
      </c>
      <c r="S80" s="32">
        <v>8269</v>
      </c>
      <c r="T80" s="32">
        <v>12315</v>
      </c>
      <c r="U80" s="32">
        <v>3919</v>
      </c>
      <c r="V80" s="32">
        <v>160629</v>
      </c>
      <c r="W80" s="32">
        <v>5948</v>
      </c>
      <c r="X80" s="32">
        <v>6812</v>
      </c>
      <c r="Y80" s="32">
        <v>85</v>
      </c>
      <c r="Z80" s="32">
        <v>601</v>
      </c>
      <c r="AA80" s="32">
        <v>124</v>
      </c>
      <c r="AB80" s="32">
        <v>321</v>
      </c>
      <c r="AC80" s="33">
        <v>17</v>
      </c>
      <c r="AD80" s="3"/>
      <c r="AE80" s="3"/>
      <c r="AF80" s="148"/>
      <c r="AG80" s="16" t="s">
        <v>63</v>
      </c>
      <c r="AH80" s="32">
        <v>16</v>
      </c>
      <c r="AI80" s="32">
        <v>19876312</v>
      </c>
      <c r="AJ80" s="32">
        <v>5413595</v>
      </c>
      <c r="AK80" s="32">
        <v>25289907</v>
      </c>
      <c r="AL80" s="32">
        <v>3601262</v>
      </c>
      <c r="AM80" s="32">
        <v>858706</v>
      </c>
      <c r="AN80" s="32">
        <v>29793709</v>
      </c>
      <c r="AO80" s="32">
        <v>1193703</v>
      </c>
      <c r="AP80" s="32">
        <v>3956657</v>
      </c>
      <c r="AQ80" s="32">
        <v>4709430</v>
      </c>
      <c r="AR80" s="32">
        <v>98232284</v>
      </c>
      <c r="AS80" s="33">
        <v>16</v>
      </c>
    </row>
    <row r="81" spans="1:45" ht="15.6">
      <c r="A81" s="148"/>
      <c r="B81" s="16" t="s">
        <v>65</v>
      </c>
      <c r="C81" s="32">
        <v>18</v>
      </c>
      <c r="D81" s="32">
        <v>23599</v>
      </c>
      <c r="E81" s="32">
        <v>35228</v>
      </c>
      <c r="F81" s="32">
        <v>3494350</v>
      </c>
      <c r="G81" s="32">
        <v>63602</v>
      </c>
      <c r="H81" s="32">
        <v>373612</v>
      </c>
      <c r="I81" s="32">
        <v>33003</v>
      </c>
      <c r="J81" s="32">
        <v>273597</v>
      </c>
      <c r="K81" s="32">
        <v>4156633</v>
      </c>
      <c r="L81" s="32">
        <v>66911623</v>
      </c>
      <c r="M81" s="33">
        <v>18</v>
      </c>
      <c r="N81" s="3"/>
      <c r="O81" s="3"/>
      <c r="P81" s="148"/>
      <c r="Q81" s="16" t="s">
        <v>65</v>
      </c>
      <c r="R81" s="32">
        <v>18</v>
      </c>
      <c r="S81" s="32">
        <v>5560606</v>
      </c>
      <c r="T81" s="32">
        <v>9419</v>
      </c>
      <c r="U81" s="32">
        <v>22031</v>
      </c>
      <c r="V81" s="32">
        <v>177900</v>
      </c>
      <c r="W81" s="32">
        <v>38226</v>
      </c>
      <c r="X81" s="32">
        <v>225072</v>
      </c>
      <c r="Y81" s="32">
        <v>721</v>
      </c>
      <c r="Z81" s="32">
        <v>50373</v>
      </c>
      <c r="AA81" s="32">
        <v>16342</v>
      </c>
      <c r="AB81" s="32">
        <v>38017</v>
      </c>
      <c r="AC81" s="33">
        <v>18</v>
      </c>
      <c r="AD81" s="3"/>
      <c r="AE81" s="3"/>
      <c r="AF81" s="148"/>
      <c r="AG81" s="16" t="s">
        <v>64</v>
      </c>
      <c r="AH81" s="32">
        <v>17</v>
      </c>
      <c r="AI81" s="32">
        <v>23896216</v>
      </c>
      <c r="AJ81" s="32">
        <v>2300536</v>
      </c>
      <c r="AK81" s="32">
        <v>26196752</v>
      </c>
      <c r="AL81" s="32">
        <v>2816612</v>
      </c>
      <c r="AM81" s="32">
        <v>1085401</v>
      </c>
      <c r="AN81" s="32">
        <v>30122453</v>
      </c>
      <c r="AO81" s="32">
        <v>743177</v>
      </c>
      <c r="AP81" s="32">
        <v>1315216</v>
      </c>
      <c r="AQ81" s="32">
        <v>3355309</v>
      </c>
      <c r="AR81" s="32">
        <v>71248319</v>
      </c>
      <c r="AS81" s="33">
        <v>17</v>
      </c>
    </row>
    <row r="82" spans="1:45" ht="15.6">
      <c r="A82" s="148"/>
      <c r="B82" s="16" t="s">
        <v>66</v>
      </c>
      <c r="C82" s="32">
        <v>19</v>
      </c>
      <c r="D82" s="32">
        <v>40880</v>
      </c>
      <c r="E82" s="32">
        <v>26207</v>
      </c>
      <c r="F82" s="32">
        <v>2635135</v>
      </c>
      <c r="G82" s="32">
        <v>172055</v>
      </c>
      <c r="H82" s="32">
        <v>101584</v>
      </c>
      <c r="I82" s="32">
        <v>71623</v>
      </c>
      <c r="J82" s="32">
        <v>2991732</v>
      </c>
      <c r="K82" s="32">
        <v>1847245</v>
      </c>
      <c r="L82" s="32">
        <v>1315564</v>
      </c>
      <c r="M82" s="33">
        <v>19</v>
      </c>
      <c r="N82" s="3"/>
      <c r="O82" s="3"/>
      <c r="P82" s="148"/>
      <c r="Q82" s="16" t="s">
        <v>66</v>
      </c>
      <c r="R82" s="32">
        <v>19</v>
      </c>
      <c r="S82" s="32">
        <v>39596</v>
      </c>
      <c r="T82" s="32">
        <v>111248</v>
      </c>
      <c r="U82" s="32">
        <v>116593</v>
      </c>
      <c r="V82" s="32">
        <v>591</v>
      </c>
      <c r="W82" s="32">
        <v>21909</v>
      </c>
      <c r="X82" s="32">
        <v>127998</v>
      </c>
      <c r="Y82" s="32">
        <v>342</v>
      </c>
      <c r="Z82" s="32">
        <v>812381</v>
      </c>
      <c r="AA82" s="32">
        <v>7830</v>
      </c>
      <c r="AB82" s="32">
        <v>35131</v>
      </c>
      <c r="AC82" s="33">
        <v>19</v>
      </c>
      <c r="AD82" s="3"/>
      <c r="AE82" s="3"/>
      <c r="AF82" s="148"/>
      <c r="AG82" s="16" t="s">
        <v>65</v>
      </c>
      <c r="AH82" s="32">
        <v>18</v>
      </c>
      <c r="AI82" s="32">
        <v>1572262</v>
      </c>
      <c r="AJ82" s="32">
        <v>1048582</v>
      </c>
      <c r="AK82" s="32">
        <v>2620844</v>
      </c>
      <c r="AL82" s="32">
        <v>4019793</v>
      </c>
      <c r="AM82" s="32">
        <v>2278608</v>
      </c>
      <c r="AN82" s="32">
        <v>21082140</v>
      </c>
      <c r="AO82" s="32">
        <v>516541</v>
      </c>
      <c r="AP82" s="32">
        <v>5460859</v>
      </c>
      <c r="AQ82" s="32">
        <v>5004254</v>
      </c>
      <c r="AR82" s="32">
        <v>106091880</v>
      </c>
      <c r="AS82" s="33">
        <v>18</v>
      </c>
    </row>
    <row r="83" spans="1:45" ht="15.6">
      <c r="A83" s="148"/>
      <c r="B83" s="16" t="s">
        <v>67</v>
      </c>
      <c r="C83" s="32">
        <v>20</v>
      </c>
      <c r="D83" s="32">
        <v>255883</v>
      </c>
      <c r="E83" s="32">
        <v>501675</v>
      </c>
      <c r="F83" s="32">
        <v>2321525</v>
      </c>
      <c r="G83" s="32">
        <v>441258</v>
      </c>
      <c r="H83" s="32">
        <v>1234665</v>
      </c>
      <c r="I83" s="32">
        <v>356566</v>
      </c>
      <c r="J83" s="32">
        <v>471852</v>
      </c>
      <c r="K83" s="32">
        <v>312964</v>
      </c>
      <c r="L83" s="32">
        <v>156091</v>
      </c>
      <c r="M83" s="33">
        <v>20</v>
      </c>
      <c r="N83" s="3"/>
      <c r="O83" s="3"/>
      <c r="P83" s="148"/>
      <c r="Q83" s="16" t="s">
        <v>67</v>
      </c>
      <c r="R83" s="32">
        <v>20</v>
      </c>
      <c r="S83" s="32">
        <v>116580</v>
      </c>
      <c r="T83" s="32">
        <v>183813</v>
      </c>
      <c r="U83" s="32">
        <v>4362074</v>
      </c>
      <c r="V83" s="32">
        <v>131558</v>
      </c>
      <c r="W83" s="32">
        <v>111785</v>
      </c>
      <c r="X83" s="32">
        <v>840761</v>
      </c>
      <c r="Y83" s="32">
        <v>8491</v>
      </c>
      <c r="Z83" s="32">
        <v>226293</v>
      </c>
      <c r="AA83" s="32">
        <v>48249</v>
      </c>
      <c r="AB83" s="32">
        <v>4345737</v>
      </c>
      <c r="AC83" s="33">
        <v>20</v>
      </c>
      <c r="AD83" s="3"/>
      <c r="AE83" s="3"/>
      <c r="AF83" s="148"/>
      <c r="AG83" s="16" t="s">
        <v>66</v>
      </c>
      <c r="AH83" s="32">
        <v>19</v>
      </c>
      <c r="AI83" s="32">
        <v>5089799</v>
      </c>
      <c r="AJ83" s="32">
        <v>1446800</v>
      </c>
      <c r="AK83" s="32">
        <v>6536599</v>
      </c>
      <c r="AL83" s="32">
        <v>2646925</v>
      </c>
      <c r="AM83" s="32">
        <v>2057232</v>
      </c>
      <c r="AN83" s="32">
        <v>15854342</v>
      </c>
      <c r="AO83" s="32">
        <v>540098</v>
      </c>
      <c r="AP83" s="32">
        <v>915042</v>
      </c>
      <c r="AQ83" s="32">
        <v>2751192</v>
      </c>
      <c r="AR83" s="32">
        <v>69466364</v>
      </c>
      <c r="AS83" s="33">
        <v>19</v>
      </c>
    </row>
    <row r="84" spans="1:45" ht="15.6">
      <c r="A84" s="148"/>
      <c r="B84" s="16" t="s">
        <v>12</v>
      </c>
      <c r="C84" s="32">
        <v>21</v>
      </c>
      <c r="D84" s="32">
        <v>6590</v>
      </c>
      <c r="E84" s="32">
        <v>54182</v>
      </c>
      <c r="F84" s="32">
        <v>105394</v>
      </c>
      <c r="G84" s="32">
        <v>224171</v>
      </c>
      <c r="H84" s="32">
        <v>23196</v>
      </c>
      <c r="I84" s="32">
        <v>7873</v>
      </c>
      <c r="J84" s="32">
        <v>1049200</v>
      </c>
      <c r="K84" s="32">
        <v>260738</v>
      </c>
      <c r="L84" s="32">
        <v>14318</v>
      </c>
      <c r="M84" s="33">
        <v>21</v>
      </c>
      <c r="N84" s="3"/>
      <c r="O84" s="3"/>
      <c r="P84" s="148"/>
      <c r="Q84" s="16" t="s">
        <v>12</v>
      </c>
      <c r="R84" s="32">
        <v>21</v>
      </c>
      <c r="S84" s="32">
        <v>6409</v>
      </c>
      <c r="T84" s="32">
        <v>1192</v>
      </c>
      <c r="U84" s="32">
        <v>4874</v>
      </c>
      <c r="V84" s="32">
        <v>4</v>
      </c>
      <c r="W84" s="32">
        <v>173</v>
      </c>
      <c r="X84" s="32">
        <v>289400</v>
      </c>
      <c r="Y84" s="32">
        <v>9027</v>
      </c>
      <c r="Z84" s="32">
        <v>1206775</v>
      </c>
      <c r="AA84" s="32">
        <v>11461</v>
      </c>
      <c r="AB84" s="32">
        <v>487460</v>
      </c>
      <c r="AC84" s="33">
        <v>21</v>
      </c>
      <c r="AD84" s="3"/>
      <c r="AE84" s="3"/>
      <c r="AF84" s="148"/>
      <c r="AG84" s="16" t="s">
        <v>67</v>
      </c>
      <c r="AH84" s="32">
        <v>20</v>
      </c>
      <c r="AI84" s="32">
        <v>1044620</v>
      </c>
      <c r="AJ84" s="32">
        <v>306649</v>
      </c>
      <c r="AK84" s="32">
        <v>1351269</v>
      </c>
      <c r="AL84" s="32">
        <v>4840348</v>
      </c>
      <c r="AM84" s="32">
        <v>1110789</v>
      </c>
      <c r="AN84" s="32">
        <v>10955532</v>
      </c>
      <c r="AO84" s="32">
        <v>2875504</v>
      </c>
      <c r="AP84" s="32">
        <v>2627893</v>
      </c>
      <c r="AQ84" s="32">
        <v>2394492</v>
      </c>
      <c r="AR84" s="32">
        <v>69644089</v>
      </c>
      <c r="AS84" s="33">
        <v>20</v>
      </c>
    </row>
    <row r="85" spans="1:45" ht="15.6">
      <c r="A85" s="148"/>
      <c r="B85" s="16" t="s">
        <v>68</v>
      </c>
      <c r="C85" s="32">
        <v>22</v>
      </c>
      <c r="D85" s="32">
        <v>789222</v>
      </c>
      <c r="E85" s="32">
        <v>1269</v>
      </c>
      <c r="F85" s="32">
        <v>10286</v>
      </c>
      <c r="G85" s="32">
        <v>512205</v>
      </c>
      <c r="H85" s="32">
        <v>1841763</v>
      </c>
      <c r="I85" s="32">
        <v>562203</v>
      </c>
      <c r="J85" s="32">
        <v>43634</v>
      </c>
      <c r="K85" s="32">
        <v>85855</v>
      </c>
      <c r="L85" s="32">
        <v>73699</v>
      </c>
      <c r="M85" s="33">
        <v>22</v>
      </c>
      <c r="N85" s="3"/>
      <c r="O85" s="3"/>
      <c r="P85" s="148"/>
      <c r="Q85" s="16" t="s">
        <v>68</v>
      </c>
      <c r="R85" s="32">
        <v>22</v>
      </c>
      <c r="S85" s="32">
        <v>46545</v>
      </c>
      <c r="T85" s="32">
        <v>10119</v>
      </c>
      <c r="U85" s="32">
        <v>0</v>
      </c>
      <c r="V85" s="32">
        <v>52</v>
      </c>
      <c r="W85" s="32">
        <v>41285</v>
      </c>
      <c r="X85" s="32">
        <v>2088528</v>
      </c>
      <c r="Y85" s="32">
        <v>0</v>
      </c>
      <c r="Z85" s="32">
        <v>314070</v>
      </c>
      <c r="AA85" s="32">
        <v>43194</v>
      </c>
      <c r="AB85" s="32">
        <v>351500</v>
      </c>
      <c r="AC85" s="33">
        <v>22</v>
      </c>
      <c r="AD85" s="3"/>
      <c r="AE85" s="3"/>
      <c r="AF85" s="148"/>
      <c r="AG85" s="16" t="s">
        <v>12</v>
      </c>
      <c r="AH85" s="32">
        <v>21</v>
      </c>
      <c r="AI85" s="32">
        <v>1047495</v>
      </c>
      <c r="AJ85" s="32">
        <v>294840</v>
      </c>
      <c r="AK85" s="32">
        <v>1342335</v>
      </c>
      <c r="AL85" s="32">
        <v>294872</v>
      </c>
      <c r="AM85" s="32">
        <v>165621</v>
      </c>
      <c r="AN85" s="32">
        <v>3187674</v>
      </c>
      <c r="AO85" s="32">
        <v>520834</v>
      </c>
      <c r="AP85" s="32">
        <v>34498</v>
      </c>
      <c r="AQ85" s="32">
        <v>485779</v>
      </c>
      <c r="AR85" s="32">
        <v>10813975</v>
      </c>
      <c r="AS85" s="33">
        <v>21</v>
      </c>
    </row>
    <row r="86" spans="1:45" ht="15.6">
      <c r="A86" s="148"/>
      <c r="B86" s="16" t="s">
        <v>69</v>
      </c>
      <c r="C86" s="32">
        <v>23</v>
      </c>
      <c r="D86" s="32">
        <v>43344</v>
      </c>
      <c r="E86" s="32">
        <v>32558</v>
      </c>
      <c r="F86" s="32">
        <v>62155</v>
      </c>
      <c r="G86" s="32">
        <v>62696</v>
      </c>
      <c r="H86" s="32">
        <v>40171</v>
      </c>
      <c r="I86" s="32">
        <v>14244</v>
      </c>
      <c r="J86" s="32">
        <v>20188</v>
      </c>
      <c r="K86" s="32">
        <v>32581</v>
      </c>
      <c r="L86" s="32">
        <v>15689</v>
      </c>
      <c r="M86" s="33">
        <v>23</v>
      </c>
      <c r="N86" s="3"/>
      <c r="O86" s="3"/>
      <c r="P86" s="148"/>
      <c r="Q86" s="16" t="s">
        <v>69</v>
      </c>
      <c r="R86" s="32">
        <v>23</v>
      </c>
      <c r="S86" s="32">
        <v>11454</v>
      </c>
      <c r="T86" s="32">
        <v>2475</v>
      </c>
      <c r="U86" s="32">
        <v>2137</v>
      </c>
      <c r="V86" s="32">
        <v>1050</v>
      </c>
      <c r="W86" s="32">
        <v>2170</v>
      </c>
      <c r="X86" s="32">
        <v>18551</v>
      </c>
      <c r="Y86" s="32">
        <v>28</v>
      </c>
      <c r="Z86" s="32">
        <v>1281</v>
      </c>
      <c r="AA86" s="32">
        <v>1114</v>
      </c>
      <c r="AB86" s="32">
        <v>761</v>
      </c>
      <c r="AC86" s="33">
        <v>23</v>
      </c>
      <c r="AD86" s="3"/>
      <c r="AE86" s="3"/>
      <c r="AF86" s="148"/>
      <c r="AG86" s="16" t="s">
        <v>68</v>
      </c>
      <c r="AH86" s="32">
        <v>22</v>
      </c>
      <c r="AI86" s="32">
        <v>0</v>
      </c>
      <c r="AJ86" s="32">
        <v>65301</v>
      </c>
      <c r="AK86" s="32">
        <v>65301</v>
      </c>
      <c r="AL86" s="32">
        <v>108157</v>
      </c>
      <c r="AM86" s="32">
        <v>22453</v>
      </c>
      <c r="AN86" s="32">
        <v>203328</v>
      </c>
      <c r="AO86" s="32">
        <v>1457255</v>
      </c>
      <c r="AP86" s="32">
        <v>2232529</v>
      </c>
      <c r="AQ86" s="32">
        <v>188603</v>
      </c>
      <c r="AR86" s="32">
        <v>3911218</v>
      </c>
      <c r="AS86" s="33">
        <v>22</v>
      </c>
    </row>
    <row r="87" spans="1:45" ht="15.6">
      <c r="A87" s="148"/>
      <c r="B87" s="16" t="s">
        <v>70</v>
      </c>
      <c r="C87" s="32">
        <v>24</v>
      </c>
      <c r="D87" s="32">
        <v>801060</v>
      </c>
      <c r="E87" s="32">
        <v>1707266</v>
      </c>
      <c r="F87" s="32">
        <v>7199331</v>
      </c>
      <c r="G87" s="32">
        <v>1383235</v>
      </c>
      <c r="H87" s="32">
        <v>4156200</v>
      </c>
      <c r="I87" s="32">
        <v>882210</v>
      </c>
      <c r="J87" s="32">
        <v>672867</v>
      </c>
      <c r="K87" s="32">
        <v>552428</v>
      </c>
      <c r="L87" s="32">
        <v>355642</v>
      </c>
      <c r="M87" s="33">
        <v>24</v>
      </c>
      <c r="N87" s="3"/>
      <c r="O87" s="3"/>
      <c r="P87" s="148"/>
      <c r="Q87" s="16" t="s">
        <v>70</v>
      </c>
      <c r="R87" s="32">
        <v>24</v>
      </c>
      <c r="S87" s="32">
        <v>250498</v>
      </c>
      <c r="T87" s="32">
        <v>260241</v>
      </c>
      <c r="U87" s="32">
        <v>103169</v>
      </c>
      <c r="V87" s="32">
        <v>206937</v>
      </c>
      <c r="W87" s="32">
        <v>322740</v>
      </c>
      <c r="X87" s="32">
        <v>324724</v>
      </c>
      <c r="Y87" s="32">
        <v>10316</v>
      </c>
      <c r="Z87" s="32">
        <v>103421</v>
      </c>
      <c r="AA87" s="32">
        <v>63233</v>
      </c>
      <c r="AB87" s="32">
        <v>59676</v>
      </c>
      <c r="AC87" s="33">
        <v>24</v>
      </c>
      <c r="AD87" s="3"/>
      <c r="AE87" s="3"/>
      <c r="AF87" s="148"/>
      <c r="AG87" s="16" t="s">
        <v>69</v>
      </c>
      <c r="AH87" s="32">
        <v>23</v>
      </c>
      <c r="AI87" s="32">
        <v>0</v>
      </c>
      <c r="AJ87" s="32">
        <v>0</v>
      </c>
      <c r="AK87" s="32">
        <v>0</v>
      </c>
      <c r="AL87" s="32">
        <v>0</v>
      </c>
      <c r="AM87" s="32">
        <v>39355</v>
      </c>
      <c r="AN87" s="32">
        <v>39355</v>
      </c>
      <c r="AO87" s="32">
        <v>0</v>
      </c>
      <c r="AP87" s="32">
        <v>24726</v>
      </c>
      <c r="AQ87" s="32">
        <v>64060</v>
      </c>
      <c r="AR87" s="32">
        <v>1389423</v>
      </c>
      <c r="AS87" s="33">
        <v>23</v>
      </c>
    </row>
    <row r="88" spans="1:45" ht="15.6">
      <c r="A88" s="148"/>
      <c r="B88" s="16" t="s">
        <v>71</v>
      </c>
      <c r="C88" s="32">
        <v>25</v>
      </c>
      <c r="D88" s="32">
        <v>0</v>
      </c>
      <c r="E88" s="32">
        <v>5</v>
      </c>
      <c r="F88" s="32">
        <v>34</v>
      </c>
      <c r="G88" s="32">
        <v>1</v>
      </c>
      <c r="H88" s="32">
        <v>46582</v>
      </c>
      <c r="I88" s="32">
        <v>99522</v>
      </c>
      <c r="J88" s="32">
        <v>4</v>
      </c>
      <c r="K88" s="32">
        <v>34721</v>
      </c>
      <c r="L88" s="32">
        <v>0</v>
      </c>
      <c r="M88" s="33">
        <v>25</v>
      </c>
      <c r="N88" s="3"/>
      <c r="O88" s="3"/>
      <c r="P88" s="148"/>
      <c r="Q88" s="16" t="s">
        <v>71</v>
      </c>
      <c r="R88" s="32">
        <v>25</v>
      </c>
      <c r="S88" s="32">
        <v>1351332</v>
      </c>
      <c r="T88" s="32">
        <v>320300</v>
      </c>
      <c r="U88" s="32">
        <v>0</v>
      </c>
      <c r="V88" s="32">
        <v>0</v>
      </c>
      <c r="W88" s="32">
        <v>375</v>
      </c>
      <c r="X88" s="32">
        <v>43723</v>
      </c>
      <c r="Y88" s="32">
        <v>1543</v>
      </c>
      <c r="Z88" s="32">
        <v>167760</v>
      </c>
      <c r="AA88" s="32">
        <v>1036</v>
      </c>
      <c r="AB88" s="32">
        <v>52138</v>
      </c>
      <c r="AC88" s="33">
        <v>25</v>
      </c>
      <c r="AD88" s="3"/>
      <c r="AE88" s="3"/>
      <c r="AF88" s="148"/>
      <c r="AG88" s="16" t="s">
        <v>70</v>
      </c>
      <c r="AH88" s="32">
        <v>24</v>
      </c>
      <c r="AI88" s="32">
        <v>0</v>
      </c>
      <c r="AJ88" s="32">
        <v>0</v>
      </c>
      <c r="AK88" s="32">
        <v>0</v>
      </c>
      <c r="AL88" s="32">
        <v>0</v>
      </c>
      <c r="AM88" s="32">
        <v>83522</v>
      </c>
      <c r="AN88" s="32">
        <v>6114402</v>
      </c>
      <c r="AO88" s="32">
        <v>0</v>
      </c>
      <c r="AP88" s="32">
        <v>350957</v>
      </c>
      <c r="AQ88" s="32">
        <v>1844501</v>
      </c>
      <c r="AR88" s="32">
        <v>41685852</v>
      </c>
      <c r="AS88" s="33">
        <v>24</v>
      </c>
    </row>
    <row r="89" spans="1:45" ht="15.6">
      <c r="A89" s="148"/>
      <c r="B89" s="16" t="s">
        <v>72</v>
      </c>
      <c r="C89" s="32">
        <v>26</v>
      </c>
      <c r="D89" s="32">
        <v>134272</v>
      </c>
      <c r="E89" s="32">
        <v>19940</v>
      </c>
      <c r="F89" s="32">
        <v>118873</v>
      </c>
      <c r="G89" s="32">
        <v>40233</v>
      </c>
      <c r="H89" s="32">
        <v>37532</v>
      </c>
      <c r="I89" s="32">
        <v>158840</v>
      </c>
      <c r="J89" s="32">
        <v>66792</v>
      </c>
      <c r="K89" s="32">
        <v>18394</v>
      </c>
      <c r="L89" s="32">
        <v>25146</v>
      </c>
      <c r="M89" s="33">
        <v>26</v>
      </c>
      <c r="N89" s="3"/>
      <c r="O89" s="3"/>
      <c r="P89" s="148"/>
      <c r="Q89" s="16" t="s">
        <v>72</v>
      </c>
      <c r="R89" s="32">
        <v>26</v>
      </c>
      <c r="S89" s="32">
        <v>188305</v>
      </c>
      <c r="T89" s="32">
        <v>104588</v>
      </c>
      <c r="U89" s="32">
        <v>12936</v>
      </c>
      <c r="V89" s="32">
        <v>41150</v>
      </c>
      <c r="W89" s="32">
        <v>9414</v>
      </c>
      <c r="X89" s="32">
        <v>53002</v>
      </c>
      <c r="Y89" s="32">
        <v>5800</v>
      </c>
      <c r="Z89" s="32">
        <v>19050</v>
      </c>
      <c r="AA89" s="32">
        <v>105606</v>
      </c>
      <c r="AB89" s="32">
        <v>38829</v>
      </c>
      <c r="AC89" s="33">
        <v>26</v>
      </c>
      <c r="AD89" s="3"/>
      <c r="AE89" s="3"/>
      <c r="AF89" s="148"/>
      <c r="AG89" s="16" t="s">
        <v>141</v>
      </c>
      <c r="AH89" s="32">
        <v>25</v>
      </c>
      <c r="AI89" s="32">
        <v>0</v>
      </c>
      <c r="AJ89" s="32">
        <v>232</v>
      </c>
      <c r="AK89" s="32">
        <v>232</v>
      </c>
      <c r="AL89" s="32">
        <v>0</v>
      </c>
      <c r="AM89" s="32">
        <v>54240</v>
      </c>
      <c r="AN89" s="32">
        <v>290465</v>
      </c>
      <c r="AO89" s="32">
        <v>0</v>
      </c>
      <c r="AP89" s="32">
        <v>23890</v>
      </c>
      <c r="AQ89" s="32">
        <v>203090</v>
      </c>
      <c r="AR89" s="32">
        <v>4831125</v>
      </c>
      <c r="AS89" s="33">
        <v>25</v>
      </c>
    </row>
    <row r="90" spans="1:45" ht="15.6">
      <c r="A90" s="148"/>
      <c r="B90" s="16" t="s">
        <v>18</v>
      </c>
      <c r="C90" s="32">
        <v>27</v>
      </c>
      <c r="D90" s="32">
        <v>4249</v>
      </c>
      <c r="E90" s="32">
        <v>4491</v>
      </c>
      <c r="F90" s="32">
        <v>17762</v>
      </c>
      <c r="G90" s="32">
        <v>20111</v>
      </c>
      <c r="H90" s="32">
        <v>7181</v>
      </c>
      <c r="I90" s="32">
        <v>8667</v>
      </c>
      <c r="J90" s="32">
        <v>11943</v>
      </c>
      <c r="K90" s="32">
        <v>31658</v>
      </c>
      <c r="L90" s="32">
        <v>2193</v>
      </c>
      <c r="M90" s="33">
        <v>27</v>
      </c>
      <c r="N90" s="3"/>
      <c r="O90" s="3"/>
      <c r="P90" s="148"/>
      <c r="Q90" s="16" t="s">
        <v>18</v>
      </c>
      <c r="R90" s="32">
        <v>27</v>
      </c>
      <c r="S90" s="32">
        <v>30382</v>
      </c>
      <c r="T90" s="32">
        <v>22526</v>
      </c>
      <c r="U90" s="32">
        <v>6661</v>
      </c>
      <c r="V90" s="32">
        <v>29741</v>
      </c>
      <c r="W90" s="32">
        <v>8133</v>
      </c>
      <c r="X90" s="32">
        <v>74800</v>
      </c>
      <c r="Y90" s="32">
        <v>1235</v>
      </c>
      <c r="Z90" s="32">
        <v>12035</v>
      </c>
      <c r="AA90" s="32">
        <v>4771</v>
      </c>
      <c r="AB90" s="32">
        <v>15306</v>
      </c>
      <c r="AC90" s="33">
        <v>27</v>
      </c>
      <c r="AD90" s="3"/>
      <c r="AE90" s="3"/>
      <c r="AF90" s="148"/>
      <c r="AG90" s="16" t="s">
        <v>72</v>
      </c>
      <c r="AH90" s="32">
        <v>26</v>
      </c>
      <c r="AI90" s="32">
        <v>0</v>
      </c>
      <c r="AJ90" s="32">
        <v>7596</v>
      </c>
      <c r="AK90" s="32">
        <v>7596</v>
      </c>
      <c r="AL90" s="32">
        <v>0</v>
      </c>
      <c r="AM90" s="32">
        <v>3192</v>
      </c>
      <c r="AN90" s="32">
        <v>671312</v>
      </c>
      <c r="AO90" s="32">
        <v>0</v>
      </c>
      <c r="AP90" s="32">
        <v>214</v>
      </c>
      <c r="AQ90" s="32">
        <v>-167912</v>
      </c>
      <c r="AR90" s="32">
        <v>3854330</v>
      </c>
      <c r="AS90" s="33">
        <v>26</v>
      </c>
    </row>
    <row r="91" spans="1:45" ht="15.6">
      <c r="A91" s="148"/>
      <c r="B91" s="16" t="s">
        <v>19</v>
      </c>
      <c r="C91" s="32">
        <v>28</v>
      </c>
      <c r="D91" s="32">
        <v>2369540</v>
      </c>
      <c r="E91" s="32">
        <v>6482840</v>
      </c>
      <c r="F91" s="32">
        <v>12166862</v>
      </c>
      <c r="G91" s="32">
        <v>4048542</v>
      </c>
      <c r="H91" s="32">
        <v>6769377</v>
      </c>
      <c r="I91" s="32">
        <v>1438350</v>
      </c>
      <c r="J91" s="32">
        <v>4544085</v>
      </c>
      <c r="K91" s="32">
        <v>1427929</v>
      </c>
      <c r="L91" s="32">
        <v>2588769</v>
      </c>
      <c r="M91" s="33">
        <v>28</v>
      </c>
      <c r="N91" s="3"/>
      <c r="O91" s="3"/>
      <c r="P91" s="148"/>
      <c r="Q91" s="16" t="s">
        <v>19</v>
      </c>
      <c r="R91" s="32">
        <v>28</v>
      </c>
      <c r="S91" s="32">
        <v>769195</v>
      </c>
      <c r="T91" s="32">
        <v>497975</v>
      </c>
      <c r="U91" s="32">
        <v>344435</v>
      </c>
      <c r="V91" s="32">
        <v>441808</v>
      </c>
      <c r="W91" s="32">
        <v>472750</v>
      </c>
      <c r="X91" s="32">
        <v>512861</v>
      </c>
      <c r="Y91" s="32">
        <v>16406</v>
      </c>
      <c r="Z91" s="32">
        <v>249967</v>
      </c>
      <c r="AA91" s="32">
        <v>129942</v>
      </c>
      <c r="AB91" s="32">
        <v>138330</v>
      </c>
      <c r="AC91" s="33">
        <v>28</v>
      </c>
      <c r="AD91" s="3"/>
      <c r="AE91" s="3"/>
      <c r="AF91" s="148"/>
      <c r="AG91" s="16" t="s">
        <v>18</v>
      </c>
      <c r="AH91" s="32">
        <v>27</v>
      </c>
      <c r="AI91" s="32">
        <v>239938903</v>
      </c>
      <c r="AJ91" s="32">
        <v>0</v>
      </c>
      <c r="AK91" s="32">
        <v>239938903</v>
      </c>
      <c r="AL91" s="32">
        <v>0</v>
      </c>
      <c r="AM91" s="32">
        <v>0</v>
      </c>
      <c r="AN91" s="32">
        <v>244536385</v>
      </c>
      <c r="AO91" s="32">
        <v>33009637</v>
      </c>
      <c r="AP91" s="32">
        <v>51582000</v>
      </c>
      <c r="AQ91" s="32">
        <v>-5687382</v>
      </c>
      <c r="AR91" s="32">
        <v>156093902</v>
      </c>
      <c r="AS91" s="33">
        <v>27</v>
      </c>
    </row>
    <row r="92" spans="1:45" ht="15.6">
      <c r="A92" s="148"/>
      <c r="B92" s="16" t="s">
        <v>73</v>
      </c>
      <c r="C92" s="32">
        <v>29</v>
      </c>
      <c r="D92" s="32">
        <v>950143</v>
      </c>
      <c r="E92" s="32">
        <v>433074</v>
      </c>
      <c r="F92" s="32">
        <v>5629630</v>
      </c>
      <c r="G92" s="32">
        <v>2739700</v>
      </c>
      <c r="H92" s="32">
        <v>1591086</v>
      </c>
      <c r="I92" s="32">
        <v>821921</v>
      </c>
      <c r="J92" s="32">
        <v>1157965</v>
      </c>
      <c r="K92" s="32">
        <v>871954</v>
      </c>
      <c r="L92" s="32">
        <v>1982470</v>
      </c>
      <c r="M92" s="33">
        <v>29</v>
      </c>
      <c r="N92" s="3"/>
      <c r="O92" s="3"/>
      <c r="P92" s="148"/>
      <c r="Q92" s="16" t="s">
        <v>73</v>
      </c>
      <c r="R92" s="32">
        <v>29</v>
      </c>
      <c r="S92" s="32">
        <v>45497530</v>
      </c>
      <c r="T92" s="32">
        <v>94734</v>
      </c>
      <c r="U92" s="32">
        <v>208161</v>
      </c>
      <c r="V92" s="32">
        <v>934885</v>
      </c>
      <c r="W92" s="32">
        <v>231217</v>
      </c>
      <c r="X92" s="32">
        <v>5469676</v>
      </c>
      <c r="Y92" s="32">
        <v>45020</v>
      </c>
      <c r="Z92" s="32">
        <v>440172</v>
      </c>
      <c r="AA92" s="32">
        <v>283158</v>
      </c>
      <c r="AB92" s="32">
        <v>245023</v>
      </c>
      <c r="AC92" s="33">
        <v>29</v>
      </c>
      <c r="AD92" s="3"/>
      <c r="AE92" s="3"/>
      <c r="AF92" s="148"/>
      <c r="AG92" s="16" t="s">
        <v>19</v>
      </c>
      <c r="AH92" s="32">
        <v>28</v>
      </c>
      <c r="AI92" s="32">
        <v>10562100</v>
      </c>
      <c r="AJ92" s="32">
        <v>138258</v>
      </c>
      <c r="AK92" s="32">
        <v>10700358</v>
      </c>
      <c r="AL92" s="32">
        <v>17896856</v>
      </c>
      <c r="AM92" s="32">
        <v>2042607</v>
      </c>
      <c r="AN92" s="32">
        <v>32153759</v>
      </c>
      <c r="AO92" s="32">
        <v>393122</v>
      </c>
      <c r="AP92" s="32">
        <v>473224</v>
      </c>
      <c r="AQ92" s="32">
        <v>2929036</v>
      </c>
      <c r="AR92" s="32">
        <v>127792868</v>
      </c>
      <c r="AS92" s="33">
        <v>28</v>
      </c>
    </row>
    <row r="93" spans="1:45" ht="15.6">
      <c r="A93" s="148"/>
      <c r="B93" s="16" t="s">
        <v>74</v>
      </c>
      <c r="C93" s="32">
        <v>30</v>
      </c>
      <c r="D93" s="32">
        <v>379067</v>
      </c>
      <c r="E93" s="32">
        <v>66922</v>
      </c>
      <c r="F93" s="32">
        <v>1359534</v>
      </c>
      <c r="G93" s="32">
        <v>565314</v>
      </c>
      <c r="H93" s="32">
        <v>241467</v>
      </c>
      <c r="I93" s="32">
        <v>471393</v>
      </c>
      <c r="J93" s="32">
        <v>556228</v>
      </c>
      <c r="K93" s="32">
        <v>279439</v>
      </c>
      <c r="L93" s="32">
        <v>357481</v>
      </c>
      <c r="M93" s="33">
        <v>30</v>
      </c>
      <c r="N93" s="3"/>
      <c r="O93" s="3"/>
      <c r="P93" s="148"/>
      <c r="Q93" s="16" t="s">
        <v>74</v>
      </c>
      <c r="R93" s="32">
        <v>30</v>
      </c>
      <c r="S93" s="32">
        <v>429674</v>
      </c>
      <c r="T93" s="32">
        <v>207248</v>
      </c>
      <c r="U93" s="32">
        <v>446276</v>
      </c>
      <c r="V93" s="32">
        <v>4640082</v>
      </c>
      <c r="W93" s="32">
        <v>691360</v>
      </c>
      <c r="X93" s="32">
        <v>5790631</v>
      </c>
      <c r="Y93" s="32">
        <v>45163</v>
      </c>
      <c r="Z93" s="32">
        <v>262421</v>
      </c>
      <c r="AA93" s="32">
        <v>34511</v>
      </c>
      <c r="AB93" s="32">
        <v>385635</v>
      </c>
      <c r="AC93" s="33">
        <v>30</v>
      </c>
      <c r="AD93" s="3"/>
      <c r="AE93" s="3"/>
      <c r="AF93" s="148"/>
      <c r="AG93" s="16" t="s">
        <v>73</v>
      </c>
      <c r="AH93" s="32">
        <v>29</v>
      </c>
      <c r="AI93" s="32">
        <v>2196005</v>
      </c>
      <c r="AJ93" s="32">
        <v>264683</v>
      </c>
      <c r="AK93" s="32">
        <v>2460688</v>
      </c>
      <c r="AL93" s="32">
        <v>3154225</v>
      </c>
      <c r="AM93" s="32">
        <v>611773</v>
      </c>
      <c r="AN93" s="32">
        <v>13859192</v>
      </c>
      <c r="AO93" s="32">
        <v>1151926</v>
      </c>
      <c r="AP93" s="32">
        <v>1425301</v>
      </c>
      <c r="AQ93" s="32">
        <v>4328476</v>
      </c>
      <c r="AR93" s="32">
        <v>99932107</v>
      </c>
      <c r="AS93" s="33">
        <v>29</v>
      </c>
    </row>
    <row r="94" spans="1:45" ht="15.6">
      <c r="A94" s="148"/>
      <c r="B94" s="16" t="s">
        <v>75</v>
      </c>
      <c r="C94" s="32">
        <v>31</v>
      </c>
      <c r="D94" s="32">
        <v>20471</v>
      </c>
      <c r="E94" s="32">
        <v>2720</v>
      </c>
      <c r="F94" s="32">
        <v>57880</v>
      </c>
      <c r="G94" s="32">
        <v>32271</v>
      </c>
      <c r="H94" s="32">
        <v>15224</v>
      </c>
      <c r="I94" s="32">
        <v>18227</v>
      </c>
      <c r="J94" s="32">
        <v>28965</v>
      </c>
      <c r="K94" s="32">
        <v>24166</v>
      </c>
      <c r="L94" s="32">
        <v>21740</v>
      </c>
      <c r="M94" s="33">
        <v>31</v>
      </c>
      <c r="N94" s="3"/>
      <c r="O94" s="3"/>
      <c r="P94" s="148"/>
      <c r="Q94" s="16" t="s">
        <v>75</v>
      </c>
      <c r="R94" s="32">
        <v>31</v>
      </c>
      <c r="S94" s="32">
        <v>84180</v>
      </c>
      <c r="T94" s="32">
        <v>83074</v>
      </c>
      <c r="U94" s="32">
        <v>1013629</v>
      </c>
      <c r="V94" s="32">
        <v>339627</v>
      </c>
      <c r="W94" s="32">
        <v>73412</v>
      </c>
      <c r="X94" s="32">
        <v>44599</v>
      </c>
      <c r="Y94" s="32">
        <v>3712</v>
      </c>
      <c r="Z94" s="32">
        <v>31414</v>
      </c>
      <c r="AA94" s="32">
        <v>2230</v>
      </c>
      <c r="AB94" s="32">
        <v>12940</v>
      </c>
      <c r="AC94" s="33">
        <v>31</v>
      </c>
      <c r="AD94" s="3"/>
      <c r="AE94" s="3"/>
      <c r="AF94" s="148"/>
      <c r="AG94" s="16" t="s">
        <v>74</v>
      </c>
      <c r="AH94" s="32">
        <v>30</v>
      </c>
      <c r="AI94" s="32">
        <v>0</v>
      </c>
      <c r="AJ94" s="32">
        <v>0</v>
      </c>
      <c r="AK94" s="32">
        <v>0</v>
      </c>
      <c r="AL94" s="32">
        <v>41584</v>
      </c>
      <c r="AM94" s="32">
        <v>6721</v>
      </c>
      <c r="AN94" s="32">
        <v>8726324</v>
      </c>
      <c r="AO94" s="32">
        <v>0</v>
      </c>
      <c r="AP94" s="32">
        <v>0</v>
      </c>
      <c r="AQ94" s="32">
        <v>1541828</v>
      </c>
      <c r="AR94" s="32">
        <v>33485758</v>
      </c>
      <c r="AS94" s="33">
        <v>30</v>
      </c>
    </row>
    <row r="95" spans="1:45" ht="15.6">
      <c r="A95" s="148"/>
      <c r="B95" s="16" t="s">
        <v>76</v>
      </c>
      <c r="C95" s="32">
        <v>32</v>
      </c>
      <c r="D95" s="32">
        <v>493146</v>
      </c>
      <c r="E95" s="32">
        <v>547082</v>
      </c>
      <c r="F95" s="32">
        <v>1988676</v>
      </c>
      <c r="G95" s="32">
        <v>438683</v>
      </c>
      <c r="H95" s="32">
        <v>2934597</v>
      </c>
      <c r="I95" s="32">
        <v>622389</v>
      </c>
      <c r="J95" s="32">
        <v>517441</v>
      </c>
      <c r="K95" s="32">
        <v>575900</v>
      </c>
      <c r="L95" s="32">
        <v>487577</v>
      </c>
      <c r="M95" s="33">
        <v>32</v>
      </c>
      <c r="N95" s="3"/>
      <c r="O95" s="3"/>
      <c r="P95" s="148"/>
      <c r="Q95" s="16" t="s">
        <v>76</v>
      </c>
      <c r="R95" s="32">
        <v>32</v>
      </c>
      <c r="S95" s="32">
        <v>3027766</v>
      </c>
      <c r="T95" s="32">
        <v>432691</v>
      </c>
      <c r="U95" s="32">
        <v>143608</v>
      </c>
      <c r="V95" s="32">
        <v>2784195</v>
      </c>
      <c r="W95" s="32">
        <v>5554651</v>
      </c>
      <c r="X95" s="32">
        <v>7908467</v>
      </c>
      <c r="Y95" s="32">
        <v>29793</v>
      </c>
      <c r="Z95" s="32">
        <v>178206</v>
      </c>
      <c r="AA95" s="32">
        <v>290088</v>
      </c>
      <c r="AB95" s="32">
        <v>109464</v>
      </c>
      <c r="AC95" s="33">
        <v>32</v>
      </c>
      <c r="AD95" s="3"/>
      <c r="AE95" s="3"/>
      <c r="AF95" s="148"/>
      <c r="AG95" s="16" t="s">
        <v>75</v>
      </c>
      <c r="AH95" s="32">
        <v>31</v>
      </c>
      <c r="AI95" s="32">
        <v>13423268</v>
      </c>
      <c r="AJ95" s="32">
        <v>0</v>
      </c>
      <c r="AK95" s="32">
        <v>13423268</v>
      </c>
      <c r="AL95" s="32">
        <v>136610</v>
      </c>
      <c r="AM95" s="32">
        <v>28061</v>
      </c>
      <c r="AN95" s="32">
        <v>18917328</v>
      </c>
      <c r="AO95" s="32">
        <v>2136264</v>
      </c>
      <c r="AP95" s="32">
        <v>1383844</v>
      </c>
      <c r="AQ95" s="32">
        <v>-153302</v>
      </c>
      <c r="AR95" s="32">
        <v>17631948</v>
      </c>
      <c r="AS95" s="33">
        <v>31</v>
      </c>
    </row>
    <row r="96" spans="1:45" ht="15.6">
      <c r="A96" s="148"/>
      <c r="B96" s="16" t="s">
        <v>77</v>
      </c>
      <c r="C96" s="32">
        <v>33</v>
      </c>
      <c r="D96" s="32">
        <v>335</v>
      </c>
      <c r="E96" s="32">
        <v>0</v>
      </c>
      <c r="F96" s="32">
        <v>2899</v>
      </c>
      <c r="G96" s="32">
        <v>520</v>
      </c>
      <c r="H96" s="32">
        <v>1478</v>
      </c>
      <c r="I96" s="32">
        <v>803</v>
      </c>
      <c r="J96" s="32">
        <v>3329</v>
      </c>
      <c r="K96" s="32">
        <v>631</v>
      </c>
      <c r="L96" s="32">
        <v>333</v>
      </c>
      <c r="M96" s="33">
        <v>33</v>
      </c>
      <c r="N96" s="3"/>
      <c r="O96" s="3"/>
      <c r="P96" s="148"/>
      <c r="Q96" s="16" t="s">
        <v>77</v>
      </c>
      <c r="R96" s="32">
        <v>33</v>
      </c>
      <c r="S96" s="32">
        <v>269782</v>
      </c>
      <c r="T96" s="32">
        <v>205404</v>
      </c>
      <c r="U96" s="32">
        <v>25001</v>
      </c>
      <c r="V96" s="32">
        <v>403180</v>
      </c>
      <c r="W96" s="32">
        <v>274793</v>
      </c>
      <c r="X96" s="32">
        <v>69799</v>
      </c>
      <c r="Y96" s="32">
        <v>2677</v>
      </c>
      <c r="Z96" s="32">
        <v>16835</v>
      </c>
      <c r="AA96" s="32">
        <v>8154</v>
      </c>
      <c r="AB96" s="32">
        <v>41474</v>
      </c>
      <c r="AC96" s="33">
        <v>33</v>
      </c>
      <c r="AD96" s="3"/>
      <c r="AE96" s="3"/>
      <c r="AF96" s="148"/>
      <c r="AG96" s="16" t="s">
        <v>76</v>
      </c>
      <c r="AH96" s="32">
        <v>32</v>
      </c>
      <c r="AI96" s="32">
        <v>0</v>
      </c>
      <c r="AJ96" s="32">
        <v>0</v>
      </c>
      <c r="AK96" s="32">
        <v>0</v>
      </c>
      <c r="AL96" s="32">
        <v>252507</v>
      </c>
      <c r="AM96" s="32">
        <v>55045</v>
      </c>
      <c r="AN96" s="32">
        <v>23615381</v>
      </c>
      <c r="AO96" s="32">
        <v>0</v>
      </c>
      <c r="AP96" s="32">
        <v>518765</v>
      </c>
      <c r="AQ96" s="32">
        <v>2885685</v>
      </c>
      <c r="AR96" s="32">
        <v>66448323</v>
      </c>
      <c r="AS96" s="33">
        <v>32</v>
      </c>
    </row>
    <row r="97" spans="1:45" ht="15.6">
      <c r="A97" s="148"/>
      <c r="B97" s="16" t="s">
        <v>78</v>
      </c>
      <c r="C97" s="32">
        <v>34</v>
      </c>
      <c r="D97" s="32">
        <v>479749</v>
      </c>
      <c r="E97" s="32">
        <v>203951</v>
      </c>
      <c r="F97" s="32">
        <v>5057746</v>
      </c>
      <c r="G97" s="32">
        <v>1331984</v>
      </c>
      <c r="H97" s="32">
        <v>608238</v>
      </c>
      <c r="I97" s="32">
        <v>1977684</v>
      </c>
      <c r="J97" s="32">
        <v>1972526</v>
      </c>
      <c r="K97" s="32">
        <v>701096</v>
      </c>
      <c r="L97" s="32">
        <v>1433872</v>
      </c>
      <c r="M97" s="33">
        <v>34</v>
      </c>
      <c r="N97" s="3"/>
      <c r="O97" s="3"/>
      <c r="P97" s="148"/>
      <c r="Q97" s="16" t="s">
        <v>78</v>
      </c>
      <c r="R97" s="32">
        <v>34</v>
      </c>
      <c r="S97" s="32">
        <v>1590434</v>
      </c>
      <c r="T97" s="32">
        <v>2013643</v>
      </c>
      <c r="U97" s="32">
        <v>1506815</v>
      </c>
      <c r="V97" s="32">
        <v>6054968</v>
      </c>
      <c r="W97" s="32">
        <v>5616940</v>
      </c>
      <c r="X97" s="32">
        <v>4289415</v>
      </c>
      <c r="Y97" s="32">
        <v>20872</v>
      </c>
      <c r="Z97" s="32">
        <v>2421345</v>
      </c>
      <c r="AA97" s="32">
        <v>369212</v>
      </c>
      <c r="AB97" s="32">
        <v>1188689</v>
      </c>
      <c r="AC97" s="33">
        <v>34</v>
      </c>
      <c r="AD97" s="3"/>
      <c r="AE97" s="3"/>
      <c r="AF97" s="148"/>
      <c r="AG97" s="16" t="s">
        <v>77</v>
      </c>
      <c r="AH97" s="32">
        <v>33</v>
      </c>
      <c r="AI97" s="32">
        <v>21992149</v>
      </c>
      <c r="AJ97" s="32">
        <v>0</v>
      </c>
      <c r="AK97" s="32">
        <v>21992149</v>
      </c>
      <c r="AL97" s="32">
        <v>0</v>
      </c>
      <c r="AM97" s="32">
        <v>0</v>
      </c>
      <c r="AN97" s="32">
        <v>81601235</v>
      </c>
      <c r="AO97" s="32">
        <v>7379524</v>
      </c>
      <c r="AP97" s="32">
        <v>26710310</v>
      </c>
      <c r="AQ97" s="32">
        <v>-2329224</v>
      </c>
      <c r="AR97" s="32">
        <v>46949365</v>
      </c>
      <c r="AS97" s="33">
        <v>33</v>
      </c>
    </row>
    <row r="98" spans="1:45" ht="15.6">
      <c r="A98" s="148"/>
      <c r="B98" s="16" t="s">
        <v>79</v>
      </c>
      <c r="C98" s="32">
        <v>35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3">
        <v>35</v>
      </c>
      <c r="N98" s="3"/>
      <c r="O98" s="3"/>
      <c r="P98" s="148"/>
      <c r="Q98" s="16" t="s">
        <v>79</v>
      </c>
      <c r="R98" s="32">
        <v>35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608692</v>
      </c>
      <c r="Z98" s="32">
        <v>0</v>
      </c>
      <c r="AA98" s="32">
        <v>0</v>
      </c>
      <c r="AB98" s="32">
        <v>0</v>
      </c>
      <c r="AC98" s="33">
        <v>35</v>
      </c>
      <c r="AD98" s="3"/>
      <c r="AE98" s="3"/>
      <c r="AF98" s="148"/>
      <c r="AG98" s="16" t="s">
        <v>78</v>
      </c>
      <c r="AH98" s="32">
        <v>34</v>
      </c>
      <c r="AI98" s="32">
        <v>0</v>
      </c>
      <c r="AJ98" s="32">
        <v>0</v>
      </c>
      <c r="AK98" s="32">
        <v>0</v>
      </c>
      <c r="AL98" s="32">
        <v>993</v>
      </c>
      <c r="AM98" s="32">
        <v>131</v>
      </c>
      <c r="AN98" s="32">
        <v>3047235</v>
      </c>
      <c r="AO98" s="32">
        <v>0</v>
      </c>
      <c r="AP98" s="32">
        <v>1311790</v>
      </c>
      <c r="AQ98" s="32">
        <v>2868380</v>
      </c>
      <c r="AR98" s="32">
        <v>62475730</v>
      </c>
      <c r="AS98" s="33">
        <v>34</v>
      </c>
    </row>
    <row r="99" spans="1:45" ht="15.6">
      <c r="A99" s="148"/>
      <c r="B99" s="16" t="s">
        <v>80</v>
      </c>
      <c r="C99" s="32">
        <v>36</v>
      </c>
      <c r="D99" s="32">
        <v>33365</v>
      </c>
      <c r="E99" s="32">
        <v>35338</v>
      </c>
      <c r="F99" s="32">
        <v>2705944</v>
      </c>
      <c r="G99" s="32">
        <v>13145</v>
      </c>
      <c r="H99" s="32">
        <v>14797</v>
      </c>
      <c r="I99" s="32">
        <v>37020</v>
      </c>
      <c r="J99" s="32">
        <v>105344</v>
      </c>
      <c r="K99" s="32">
        <v>78576</v>
      </c>
      <c r="L99" s="32">
        <v>179868</v>
      </c>
      <c r="M99" s="33">
        <v>36</v>
      </c>
      <c r="N99" s="3"/>
      <c r="O99" s="3"/>
      <c r="P99" s="148"/>
      <c r="Q99" s="16" t="s">
        <v>80</v>
      </c>
      <c r="R99" s="32">
        <v>36</v>
      </c>
      <c r="S99" s="32">
        <v>17410</v>
      </c>
      <c r="T99" s="32">
        <v>93264</v>
      </c>
      <c r="U99" s="32">
        <v>3590</v>
      </c>
      <c r="V99" s="32">
        <v>77</v>
      </c>
      <c r="W99" s="32">
        <v>72</v>
      </c>
      <c r="X99" s="32">
        <v>1523</v>
      </c>
      <c r="Y99" s="32">
        <v>8608</v>
      </c>
      <c r="Z99" s="32">
        <v>846586</v>
      </c>
      <c r="AA99" s="32">
        <v>107</v>
      </c>
      <c r="AB99" s="32">
        <v>109</v>
      </c>
      <c r="AC99" s="33">
        <v>36</v>
      </c>
      <c r="AD99" s="3"/>
      <c r="AE99" s="3"/>
      <c r="AF99" s="148"/>
      <c r="AG99" s="16" t="s">
        <v>79</v>
      </c>
      <c r="AH99" s="32">
        <v>35</v>
      </c>
      <c r="AI99" s="32">
        <v>103796</v>
      </c>
      <c r="AJ99" s="32">
        <v>0</v>
      </c>
      <c r="AK99" s="32">
        <v>103796</v>
      </c>
      <c r="AL99" s="32">
        <v>203996</v>
      </c>
      <c r="AM99" s="32">
        <v>150627</v>
      </c>
      <c r="AN99" s="32">
        <v>1484179</v>
      </c>
      <c r="AO99" s="32">
        <v>0</v>
      </c>
      <c r="AP99" s="32">
        <v>0</v>
      </c>
      <c r="AQ99" s="32">
        <v>57428</v>
      </c>
      <c r="AR99" s="32">
        <v>2150299</v>
      </c>
      <c r="AS99" s="33">
        <v>35</v>
      </c>
    </row>
    <row r="100" spans="1:45" ht="15.6">
      <c r="A100" s="148"/>
      <c r="B100" s="16" t="s">
        <v>81</v>
      </c>
      <c r="C100" s="32">
        <v>37</v>
      </c>
      <c r="D100" s="32">
        <v>30435</v>
      </c>
      <c r="E100" s="32">
        <v>3979</v>
      </c>
      <c r="F100" s="32">
        <v>142242</v>
      </c>
      <c r="G100" s="32">
        <v>98673</v>
      </c>
      <c r="H100" s="32">
        <v>33265</v>
      </c>
      <c r="I100" s="32">
        <v>49228</v>
      </c>
      <c r="J100" s="32">
        <v>54279</v>
      </c>
      <c r="K100" s="32">
        <v>31633</v>
      </c>
      <c r="L100" s="32">
        <v>7768</v>
      </c>
      <c r="M100" s="33">
        <v>37</v>
      </c>
      <c r="N100" s="3"/>
      <c r="O100" s="3"/>
      <c r="P100" s="148"/>
      <c r="Q100" s="16" t="s">
        <v>81</v>
      </c>
      <c r="R100" s="32">
        <v>37</v>
      </c>
      <c r="S100" s="32">
        <v>332652</v>
      </c>
      <c r="T100" s="32">
        <v>80181</v>
      </c>
      <c r="U100" s="32">
        <v>42283</v>
      </c>
      <c r="V100" s="32">
        <v>2648857</v>
      </c>
      <c r="W100" s="32">
        <v>89373</v>
      </c>
      <c r="X100" s="32">
        <v>353195</v>
      </c>
      <c r="Y100" s="32">
        <v>8333</v>
      </c>
      <c r="Z100" s="32">
        <v>29364</v>
      </c>
      <c r="AA100" s="32">
        <v>915876</v>
      </c>
      <c r="AB100" s="32">
        <v>40604</v>
      </c>
      <c r="AC100" s="33">
        <v>37</v>
      </c>
      <c r="AD100" s="3"/>
      <c r="AE100" s="3"/>
      <c r="AF100" s="148"/>
      <c r="AG100" s="16" t="s">
        <v>80</v>
      </c>
      <c r="AH100" s="32">
        <v>36</v>
      </c>
      <c r="AI100" s="32">
        <v>436076</v>
      </c>
      <c r="AJ100" s="32">
        <v>0</v>
      </c>
      <c r="AK100" s="32">
        <v>436076</v>
      </c>
      <c r="AL100" s="32">
        <v>0</v>
      </c>
      <c r="AM100" s="32">
        <v>0</v>
      </c>
      <c r="AN100" s="32">
        <v>11883980</v>
      </c>
      <c r="AO100" s="32">
        <v>12225</v>
      </c>
      <c r="AP100" s="32">
        <v>76757</v>
      </c>
      <c r="AQ100" s="32">
        <v>1101432</v>
      </c>
      <c r="AR100" s="32">
        <v>23457007</v>
      </c>
      <c r="AS100" s="33">
        <v>36</v>
      </c>
    </row>
    <row r="101" spans="1:45" ht="15.6">
      <c r="A101" s="148"/>
      <c r="B101" s="16" t="s">
        <v>82</v>
      </c>
      <c r="C101" s="32">
        <v>38</v>
      </c>
      <c r="D101" s="32">
        <v>112849</v>
      </c>
      <c r="E101" s="32">
        <v>171856</v>
      </c>
      <c r="F101" s="32">
        <v>613847</v>
      </c>
      <c r="G101" s="32">
        <v>343136</v>
      </c>
      <c r="H101" s="32">
        <v>187571</v>
      </c>
      <c r="I101" s="32">
        <v>151300</v>
      </c>
      <c r="J101" s="32">
        <v>277937</v>
      </c>
      <c r="K101" s="32">
        <v>563668</v>
      </c>
      <c r="L101" s="32">
        <v>64125</v>
      </c>
      <c r="M101" s="33">
        <v>38</v>
      </c>
      <c r="N101" s="3"/>
      <c r="O101" s="3"/>
      <c r="P101" s="148"/>
      <c r="Q101" s="16" t="s">
        <v>82</v>
      </c>
      <c r="R101" s="32">
        <v>38</v>
      </c>
      <c r="S101" s="32">
        <v>557039</v>
      </c>
      <c r="T101" s="32">
        <v>662558</v>
      </c>
      <c r="U101" s="32">
        <v>26159</v>
      </c>
      <c r="V101" s="32">
        <v>252259</v>
      </c>
      <c r="W101" s="32">
        <v>39989</v>
      </c>
      <c r="X101" s="32">
        <v>1547658</v>
      </c>
      <c r="Y101" s="32">
        <v>39942</v>
      </c>
      <c r="Z101" s="32">
        <v>154825</v>
      </c>
      <c r="AA101" s="32">
        <v>78409</v>
      </c>
      <c r="AB101" s="32">
        <v>508175</v>
      </c>
      <c r="AC101" s="33">
        <v>38</v>
      </c>
      <c r="AD101" s="3"/>
      <c r="AE101" s="3"/>
      <c r="AF101" s="148"/>
      <c r="AG101" s="16" t="s">
        <v>81</v>
      </c>
      <c r="AH101" s="32">
        <v>37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893943</v>
      </c>
      <c r="AO101" s="32">
        <v>37347</v>
      </c>
      <c r="AP101" s="32">
        <v>31708</v>
      </c>
      <c r="AQ101" s="32">
        <v>413178</v>
      </c>
      <c r="AR101" s="32">
        <v>8681428</v>
      </c>
      <c r="AS101" s="33">
        <v>37</v>
      </c>
    </row>
    <row r="102" spans="1:45" ht="15.6">
      <c r="A102" s="148"/>
      <c r="B102" s="16" t="s">
        <v>83</v>
      </c>
      <c r="C102" s="32">
        <v>39</v>
      </c>
      <c r="D102" s="32">
        <v>84165</v>
      </c>
      <c r="E102" s="32">
        <v>29194</v>
      </c>
      <c r="F102" s="32">
        <v>234981</v>
      </c>
      <c r="G102" s="32">
        <v>117359</v>
      </c>
      <c r="H102" s="32">
        <v>70206</v>
      </c>
      <c r="I102" s="32">
        <v>101120</v>
      </c>
      <c r="J102" s="32">
        <v>184863</v>
      </c>
      <c r="K102" s="32">
        <v>88178</v>
      </c>
      <c r="L102" s="32">
        <v>30333</v>
      </c>
      <c r="M102" s="33">
        <v>39</v>
      </c>
      <c r="N102" s="3"/>
      <c r="O102" s="3"/>
      <c r="P102" s="148"/>
      <c r="Q102" s="16" t="s">
        <v>83</v>
      </c>
      <c r="R102" s="32">
        <v>39</v>
      </c>
      <c r="S102" s="32">
        <v>328327</v>
      </c>
      <c r="T102" s="32">
        <v>159368</v>
      </c>
      <c r="U102" s="32">
        <v>230688</v>
      </c>
      <c r="V102" s="32">
        <v>2213690</v>
      </c>
      <c r="W102" s="32">
        <v>184930</v>
      </c>
      <c r="X102" s="32">
        <v>234446</v>
      </c>
      <c r="Y102" s="32">
        <v>16037</v>
      </c>
      <c r="Z102" s="32">
        <v>79953</v>
      </c>
      <c r="AA102" s="32">
        <v>23585</v>
      </c>
      <c r="AB102" s="32">
        <v>99554</v>
      </c>
      <c r="AC102" s="33">
        <v>39</v>
      </c>
      <c r="AD102" s="3"/>
      <c r="AE102" s="3"/>
      <c r="AF102" s="148"/>
      <c r="AG102" s="16" t="s">
        <v>82</v>
      </c>
      <c r="AH102" s="32">
        <v>38</v>
      </c>
      <c r="AI102" s="32">
        <v>0</v>
      </c>
      <c r="AJ102" s="32">
        <v>0</v>
      </c>
      <c r="AK102" s="32">
        <v>0</v>
      </c>
      <c r="AL102" s="32">
        <v>1020374</v>
      </c>
      <c r="AM102" s="32">
        <v>243480</v>
      </c>
      <c r="AN102" s="32">
        <v>3634559</v>
      </c>
      <c r="AO102" s="32">
        <v>0</v>
      </c>
      <c r="AP102" s="32">
        <v>0</v>
      </c>
      <c r="AQ102" s="32">
        <v>1243598</v>
      </c>
      <c r="AR102" s="32">
        <v>25472461</v>
      </c>
      <c r="AS102" s="33">
        <v>38</v>
      </c>
    </row>
    <row r="103" spans="1:45" ht="15.6">
      <c r="A103" s="148"/>
      <c r="B103" s="16" t="s">
        <v>84</v>
      </c>
      <c r="C103" s="32">
        <v>40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3">
        <v>40</v>
      </c>
      <c r="N103" s="3"/>
      <c r="O103" s="3"/>
      <c r="P103" s="148"/>
      <c r="Q103" s="16" t="s">
        <v>84</v>
      </c>
      <c r="R103" s="32">
        <v>40</v>
      </c>
      <c r="S103" s="32">
        <v>37132</v>
      </c>
      <c r="T103" s="32">
        <v>3212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3">
        <v>40</v>
      </c>
      <c r="AD103" s="3"/>
      <c r="AE103" s="3"/>
      <c r="AF103" s="148"/>
      <c r="AG103" s="16" t="s">
        <v>83</v>
      </c>
      <c r="AH103" s="32">
        <v>39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19571928</v>
      </c>
      <c r="AO103" s="32">
        <v>116726</v>
      </c>
      <c r="AP103" s="32">
        <v>5476</v>
      </c>
      <c r="AQ103" s="32">
        <v>-420695</v>
      </c>
      <c r="AR103" s="32">
        <v>30768804</v>
      </c>
      <c r="AS103" s="33">
        <v>39</v>
      </c>
    </row>
    <row r="104" spans="1:45" ht="15.6">
      <c r="A104" s="148"/>
      <c r="B104" s="16" t="s">
        <v>85</v>
      </c>
      <c r="C104" s="32">
        <v>41</v>
      </c>
      <c r="D104" s="32">
        <v>48496</v>
      </c>
      <c r="E104" s="32">
        <v>6338</v>
      </c>
      <c r="F104" s="32">
        <v>226579</v>
      </c>
      <c r="G104" s="32">
        <v>157157</v>
      </c>
      <c r="H104" s="32">
        <v>52992</v>
      </c>
      <c r="I104" s="32">
        <v>78632</v>
      </c>
      <c r="J104" s="32">
        <v>86476</v>
      </c>
      <c r="K104" s="32">
        <v>50407</v>
      </c>
      <c r="L104" s="32">
        <v>12377</v>
      </c>
      <c r="M104" s="33">
        <v>41</v>
      </c>
      <c r="N104" s="3"/>
      <c r="O104" s="3"/>
      <c r="P104" s="148"/>
      <c r="Q104" s="16" t="s">
        <v>85</v>
      </c>
      <c r="R104" s="32">
        <v>41</v>
      </c>
      <c r="S104" s="32">
        <v>86669</v>
      </c>
      <c r="T104" s="32">
        <v>48130</v>
      </c>
      <c r="U104" s="32">
        <v>351923</v>
      </c>
      <c r="V104" s="32">
        <v>641152</v>
      </c>
      <c r="W104" s="32">
        <v>284005</v>
      </c>
      <c r="X104" s="32">
        <v>404756</v>
      </c>
      <c r="Y104" s="32">
        <v>8005</v>
      </c>
      <c r="Z104" s="32">
        <v>48664</v>
      </c>
      <c r="AA104" s="32">
        <v>11433</v>
      </c>
      <c r="AB104" s="32">
        <v>70065</v>
      </c>
      <c r="AC104" s="33">
        <v>41</v>
      </c>
      <c r="AD104" s="3"/>
      <c r="AE104" s="3"/>
      <c r="AF104" s="148"/>
      <c r="AG104" s="16" t="s">
        <v>84</v>
      </c>
      <c r="AH104" s="32">
        <v>40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34675670</v>
      </c>
      <c r="AO104" s="32">
        <v>3669</v>
      </c>
      <c r="AP104" s="32">
        <v>2336</v>
      </c>
      <c r="AQ104" s="32">
        <v>2123041</v>
      </c>
      <c r="AR104" s="32">
        <v>37224828</v>
      </c>
      <c r="AS104" s="33">
        <v>40</v>
      </c>
    </row>
    <row r="105" spans="1:45" ht="15.6">
      <c r="A105" s="148"/>
      <c r="B105" s="18" t="s">
        <v>86</v>
      </c>
      <c r="C105" s="34">
        <v>42</v>
      </c>
      <c r="D105" s="34">
        <v>31</v>
      </c>
      <c r="E105" s="34">
        <v>3</v>
      </c>
      <c r="F105" s="34">
        <v>86</v>
      </c>
      <c r="G105" s="34">
        <v>97</v>
      </c>
      <c r="H105" s="34">
        <v>22</v>
      </c>
      <c r="I105" s="34">
        <v>46</v>
      </c>
      <c r="J105" s="34">
        <v>58</v>
      </c>
      <c r="K105" s="34">
        <v>23</v>
      </c>
      <c r="L105" s="34">
        <v>5</v>
      </c>
      <c r="M105" s="35">
        <v>42</v>
      </c>
      <c r="N105" s="3"/>
      <c r="O105" s="3"/>
      <c r="P105" s="148"/>
      <c r="Q105" s="18" t="s">
        <v>86</v>
      </c>
      <c r="R105" s="34">
        <v>42</v>
      </c>
      <c r="S105" s="34">
        <v>113</v>
      </c>
      <c r="T105" s="34">
        <v>34</v>
      </c>
      <c r="U105" s="34">
        <v>181</v>
      </c>
      <c r="V105" s="34">
        <v>554</v>
      </c>
      <c r="W105" s="34">
        <v>138</v>
      </c>
      <c r="X105" s="34">
        <v>368</v>
      </c>
      <c r="Y105" s="34">
        <v>1</v>
      </c>
      <c r="Z105" s="34">
        <v>54</v>
      </c>
      <c r="AA105" s="34">
        <v>11</v>
      </c>
      <c r="AB105" s="34">
        <v>75</v>
      </c>
      <c r="AC105" s="35">
        <v>42</v>
      </c>
      <c r="AD105" s="3"/>
      <c r="AE105" s="3"/>
      <c r="AF105" s="148"/>
      <c r="AG105" s="16" t="s">
        <v>85</v>
      </c>
      <c r="AH105" s="32">
        <v>41</v>
      </c>
      <c r="AI105" s="32">
        <v>0</v>
      </c>
      <c r="AJ105" s="32">
        <v>0</v>
      </c>
      <c r="AK105" s="32">
        <v>0</v>
      </c>
      <c r="AL105" s="32">
        <v>8117</v>
      </c>
      <c r="AM105" s="32">
        <v>1536</v>
      </c>
      <c r="AN105" s="32">
        <v>4454146</v>
      </c>
      <c r="AO105" s="32">
        <v>320641</v>
      </c>
      <c r="AP105" s="32">
        <v>571466</v>
      </c>
      <c r="AQ105" s="32">
        <v>231202</v>
      </c>
      <c r="AR105" s="32">
        <v>9623675</v>
      </c>
      <c r="AS105" s="33">
        <v>41</v>
      </c>
    </row>
    <row r="106" spans="1:45" ht="15.6">
      <c r="A106" s="149"/>
      <c r="B106" s="20" t="s">
        <v>87</v>
      </c>
      <c r="C106" s="11" t="s">
        <v>142</v>
      </c>
      <c r="D106" s="2">
        <v>67865072</v>
      </c>
      <c r="E106" s="2">
        <v>93456449</v>
      </c>
      <c r="F106" s="2">
        <v>267645382</v>
      </c>
      <c r="G106" s="2">
        <v>75991081</v>
      </c>
      <c r="H106" s="2">
        <v>115743916</v>
      </c>
      <c r="I106" s="2">
        <v>61850015</v>
      </c>
      <c r="J106" s="2">
        <v>79837959</v>
      </c>
      <c r="K106" s="2">
        <v>61284074</v>
      </c>
      <c r="L106" s="2">
        <v>85790689</v>
      </c>
      <c r="M106" s="21" t="s">
        <v>88</v>
      </c>
      <c r="N106" s="3"/>
      <c r="O106" s="3"/>
      <c r="P106" s="149"/>
      <c r="Q106" s="20" t="s">
        <v>87</v>
      </c>
      <c r="R106" s="11" t="s">
        <v>88</v>
      </c>
      <c r="S106" s="2">
        <v>66886077</v>
      </c>
      <c r="T106" s="2">
        <v>16831889</v>
      </c>
      <c r="U106" s="2">
        <v>9892587</v>
      </c>
      <c r="V106" s="2">
        <v>29932733</v>
      </c>
      <c r="W106" s="2">
        <v>16035689</v>
      </c>
      <c r="X106" s="2">
        <v>39045968</v>
      </c>
      <c r="Y106" s="2">
        <v>1240582</v>
      </c>
      <c r="Z106" s="2">
        <v>12876740</v>
      </c>
      <c r="AA106" s="2">
        <v>4242770</v>
      </c>
      <c r="AB106" s="2">
        <v>13346300</v>
      </c>
      <c r="AC106" s="21" t="s">
        <v>143</v>
      </c>
      <c r="AD106" s="3"/>
      <c r="AE106" s="3"/>
      <c r="AF106" s="148"/>
      <c r="AG106" s="18" t="s">
        <v>86</v>
      </c>
      <c r="AH106" s="34">
        <v>42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45866850</v>
      </c>
      <c r="AO106" s="34">
        <v>0</v>
      </c>
      <c r="AP106" s="34">
        <v>111601</v>
      </c>
      <c r="AQ106" s="34">
        <v>1173288</v>
      </c>
      <c r="AR106" s="34">
        <v>47864276</v>
      </c>
      <c r="AS106" s="35">
        <v>42</v>
      </c>
    </row>
    <row r="107" spans="1:45" ht="15.6">
      <c r="A107" s="147" t="s">
        <v>89</v>
      </c>
      <c r="B107" s="14" t="s">
        <v>90</v>
      </c>
      <c r="C107" s="22" t="s">
        <v>91</v>
      </c>
      <c r="D107" s="1">
        <v>2781032</v>
      </c>
      <c r="E107" s="1">
        <v>2971824</v>
      </c>
      <c r="F107" s="1">
        <v>14256994</v>
      </c>
      <c r="G107" s="1">
        <v>5417058</v>
      </c>
      <c r="H107" s="1">
        <v>4393656</v>
      </c>
      <c r="I107" s="1">
        <v>3004108</v>
      </c>
      <c r="J107" s="1">
        <v>6573893</v>
      </c>
      <c r="K107" s="1">
        <v>3007662</v>
      </c>
      <c r="L107" s="1">
        <v>6938947</v>
      </c>
      <c r="M107" s="23" t="s">
        <v>91</v>
      </c>
      <c r="N107" s="3"/>
      <c r="O107" s="3"/>
      <c r="P107" s="147" t="s">
        <v>89</v>
      </c>
      <c r="Q107" s="14" t="s">
        <v>90</v>
      </c>
      <c r="R107" s="22" t="s">
        <v>91</v>
      </c>
      <c r="S107" s="1">
        <v>17192162</v>
      </c>
      <c r="T107" s="1">
        <v>12613455</v>
      </c>
      <c r="U107" s="1">
        <v>3022714</v>
      </c>
      <c r="V107" s="1">
        <v>12444407</v>
      </c>
      <c r="W107" s="1">
        <v>4787718</v>
      </c>
      <c r="X107" s="1">
        <v>9976526</v>
      </c>
      <c r="Y107" s="1">
        <v>371965</v>
      </c>
      <c r="Z107" s="1">
        <v>4549809</v>
      </c>
      <c r="AA107" s="1">
        <v>2053539</v>
      </c>
      <c r="AB107" s="1">
        <v>8460265</v>
      </c>
      <c r="AC107" s="23" t="s">
        <v>91</v>
      </c>
      <c r="AD107" s="3"/>
      <c r="AE107" s="3"/>
      <c r="AF107" s="149"/>
      <c r="AG107" s="20" t="s">
        <v>87</v>
      </c>
      <c r="AH107" s="11" t="s">
        <v>88</v>
      </c>
      <c r="AI107" s="2">
        <v>347039746</v>
      </c>
      <c r="AJ107" s="2">
        <v>17085997</v>
      </c>
      <c r="AK107" s="2">
        <v>364125743</v>
      </c>
      <c r="AL107" s="2">
        <v>104051526</v>
      </c>
      <c r="AM107" s="2">
        <v>61392077</v>
      </c>
      <c r="AN107" s="2">
        <v>881428425</v>
      </c>
      <c r="AO107" s="2">
        <v>86821625</v>
      </c>
      <c r="AP107" s="2">
        <v>157463706</v>
      </c>
      <c r="AQ107" s="2">
        <v>85765293</v>
      </c>
      <c r="AR107" s="2">
        <v>2618639939</v>
      </c>
      <c r="AS107" s="21" t="s">
        <v>88</v>
      </c>
    </row>
    <row r="108" spans="1:45" ht="15.6">
      <c r="A108" s="148"/>
      <c r="B108" s="16" t="s">
        <v>92</v>
      </c>
      <c r="C108" s="24" t="s">
        <v>93</v>
      </c>
      <c r="D108" s="32">
        <v>752131</v>
      </c>
      <c r="E108" s="32">
        <v>5756710</v>
      </c>
      <c r="F108" s="32">
        <v>3589641</v>
      </c>
      <c r="G108" s="32">
        <v>1401524</v>
      </c>
      <c r="H108" s="32">
        <v>886896</v>
      </c>
      <c r="I108" s="32">
        <v>660248</v>
      </c>
      <c r="J108" s="32">
        <v>1639445</v>
      </c>
      <c r="K108" s="32">
        <v>935767</v>
      </c>
      <c r="L108" s="32">
        <v>2806721</v>
      </c>
      <c r="M108" s="25" t="s">
        <v>93</v>
      </c>
      <c r="N108" s="3"/>
      <c r="O108" s="3"/>
      <c r="P108" s="148"/>
      <c r="Q108" s="16" t="s">
        <v>92</v>
      </c>
      <c r="R108" s="24" t="s">
        <v>93</v>
      </c>
      <c r="S108" s="32">
        <v>3142371</v>
      </c>
      <c r="T108" s="32">
        <v>538371</v>
      </c>
      <c r="U108" s="32">
        <v>586837</v>
      </c>
      <c r="V108" s="32">
        <v>848310</v>
      </c>
      <c r="W108" s="32">
        <v>4340846</v>
      </c>
      <c r="X108" s="32">
        <v>3124151</v>
      </c>
      <c r="Y108" s="32">
        <v>126011</v>
      </c>
      <c r="Z108" s="32">
        <v>1169271</v>
      </c>
      <c r="AA108" s="32">
        <v>244293</v>
      </c>
      <c r="AB108" s="32">
        <v>544025</v>
      </c>
      <c r="AC108" s="25" t="s">
        <v>93</v>
      </c>
      <c r="AD108" s="3"/>
      <c r="AE108" s="3"/>
      <c r="AF108" s="147" t="s">
        <v>89</v>
      </c>
      <c r="AG108" s="14" t="s">
        <v>90</v>
      </c>
      <c r="AH108" s="22" t="s">
        <v>91</v>
      </c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23" t="s">
        <v>91</v>
      </c>
    </row>
    <row r="109" spans="1:45" ht="15.6">
      <c r="A109" s="148"/>
      <c r="B109" s="16" t="s">
        <v>94</v>
      </c>
      <c r="C109" s="24" t="s">
        <v>95</v>
      </c>
      <c r="D109" s="32">
        <v>2247901</v>
      </c>
      <c r="E109" s="32">
        <v>3816904</v>
      </c>
      <c r="F109" s="32">
        <v>9521779</v>
      </c>
      <c r="G109" s="32">
        <v>2830257</v>
      </c>
      <c r="H109" s="32">
        <v>3317271</v>
      </c>
      <c r="I109" s="32">
        <v>1545142</v>
      </c>
      <c r="J109" s="32">
        <v>2095640</v>
      </c>
      <c r="K109" s="32">
        <v>1455128</v>
      </c>
      <c r="L109" s="32">
        <v>2574516</v>
      </c>
      <c r="M109" s="25" t="s">
        <v>95</v>
      </c>
      <c r="N109" s="3"/>
      <c r="O109" s="3"/>
      <c r="P109" s="148"/>
      <c r="Q109" s="16" t="s">
        <v>94</v>
      </c>
      <c r="R109" s="24" t="s">
        <v>95</v>
      </c>
      <c r="S109" s="32">
        <v>5583254</v>
      </c>
      <c r="T109" s="32">
        <v>1379435</v>
      </c>
      <c r="U109" s="32">
        <v>1784392</v>
      </c>
      <c r="V109" s="32">
        <v>646766</v>
      </c>
      <c r="W109" s="32">
        <v>15949029</v>
      </c>
      <c r="X109" s="32">
        <v>4625452</v>
      </c>
      <c r="Y109" s="32">
        <v>97736</v>
      </c>
      <c r="Z109" s="32">
        <v>975861</v>
      </c>
      <c r="AA109" s="32">
        <v>918139</v>
      </c>
      <c r="AB109" s="32">
        <v>973787</v>
      </c>
      <c r="AC109" s="25" t="s">
        <v>95</v>
      </c>
      <c r="AD109" s="3"/>
      <c r="AE109" s="3"/>
      <c r="AF109" s="148"/>
      <c r="AG109" s="16" t="s">
        <v>92</v>
      </c>
      <c r="AH109" s="24" t="s">
        <v>93</v>
      </c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25" t="s">
        <v>93</v>
      </c>
    </row>
    <row r="110" spans="1:45" ht="15.6">
      <c r="A110" s="148"/>
      <c r="B110" s="18" t="s">
        <v>96</v>
      </c>
      <c r="C110" s="26" t="s">
        <v>97</v>
      </c>
      <c r="D110" s="34">
        <v>5317606</v>
      </c>
      <c r="E110" s="34">
        <v>4141512</v>
      </c>
      <c r="F110" s="34">
        <v>25472880</v>
      </c>
      <c r="G110" s="34">
        <v>10706832</v>
      </c>
      <c r="H110" s="34">
        <v>8982098</v>
      </c>
      <c r="I110" s="34">
        <v>5874000</v>
      </c>
      <c r="J110" s="34">
        <v>8085347</v>
      </c>
      <c r="K110" s="34">
        <v>4565688</v>
      </c>
      <c r="L110" s="34">
        <v>7981007</v>
      </c>
      <c r="M110" s="27" t="s">
        <v>97</v>
      </c>
      <c r="N110" s="3"/>
      <c r="O110" s="3"/>
      <c r="P110" s="148"/>
      <c r="Q110" s="18" t="s">
        <v>96</v>
      </c>
      <c r="R110" s="26" t="s">
        <v>97</v>
      </c>
      <c r="S110" s="34">
        <v>7128244</v>
      </c>
      <c r="T110" s="34">
        <v>2122607</v>
      </c>
      <c r="U110" s="34">
        <v>2345418</v>
      </c>
      <c r="V110" s="34">
        <v>22576107</v>
      </c>
      <c r="W110" s="34">
        <v>5836084</v>
      </c>
      <c r="X110" s="34">
        <v>5703634</v>
      </c>
      <c r="Y110" s="34">
        <v>314004</v>
      </c>
      <c r="Z110" s="34">
        <v>3885327</v>
      </c>
      <c r="AA110" s="34">
        <v>1222687</v>
      </c>
      <c r="AB110" s="34">
        <v>2148084</v>
      </c>
      <c r="AC110" s="27" t="s">
        <v>97</v>
      </c>
      <c r="AD110" s="3"/>
      <c r="AE110" s="3"/>
      <c r="AF110" s="148"/>
      <c r="AG110" s="16" t="s">
        <v>94</v>
      </c>
      <c r="AH110" s="24" t="s">
        <v>95</v>
      </c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25" t="s">
        <v>95</v>
      </c>
    </row>
    <row r="111" spans="1:45" ht="15.6">
      <c r="A111" s="149"/>
      <c r="B111" s="20" t="s">
        <v>98</v>
      </c>
      <c r="C111" s="11" t="s">
        <v>99</v>
      </c>
      <c r="D111" s="2">
        <v>11098670</v>
      </c>
      <c r="E111" s="2">
        <v>16686951</v>
      </c>
      <c r="F111" s="2">
        <v>52841295</v>
      </c>
      <c r="G111" s="2">
        <v>20355670</v>
      </c>
      <c r="H111" s="2">
        <v>17579922</v>
      </c>
      <c r="I111" s="2">
        <v>11083499</v>
      </c>
      <c r="J111" s="2">
        <v>18394325</v>
      </c>
      <c r="K111" s="2">
        <v>9964245</v>
      </c>
      <c r="L111" s="2">
        <v>20301190</v>
      </c>
      <c r="M111" s="21" t="s">
        <v>99</v>
      </c>
      <c r="N111" s="3"/>
      <c r="O111" s="3"/>
      <c r="P111" s="149"/>
      <c r="Q111" s="20" t="s">
        <v>98</v>
      </c>
      <c r="R111" s="11" t="s">
        <v>99</v>
      </c>
      <c r="S111" s="2">
        <v>33046030</v>
      </c>
      <c r="T111" s="2">
        <v>16653869</v>
      </c>
      <c r="U111" s="2">
        <v>7739361</v>
      </c>
      <c r="V111" s="2">
        <v>36515591</v>
      </c>
      <c r="W111" s="2">
        <v>30913677</v>
      </c>
      <c r="X111" s="2">
        <v>23429762</v>
      </c>
      <c r="Y111" s="2">
        <v>909717</v>
      </c>
      <c r="Z111" s="2">
        <v>10580267</v>
      </c>
      <c r="AA111" s="2">
        <v>4438658</v>
      </c>
      <c r="AB111" s="2">
        <v>12126161</v>
      </c>
      <c r="AC111" s="21" t="s">
        <v>99</v>
      </c>
      <c r="AD111" s="3"/>
      <c r="AE111" s="3"/>
      <c r="AF111" s="148"/>
      <c r="AG111" s="18" t="s">
        <v>96</v>
      </c>
      <c r="AH111" s="26" t="s">
        <v>97</v>
      </c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27" t="s">
        <v>97</v>
      </c>
    </row>
    <row r="112" spans="1:45" ht="15.6">
      <c r="A112" s="145" t="s">
        <v>102</v>
      </c>
      <c r="B112" s="146"/>
      <c r="C112" s="11" t="s">
        <v>101</v>
      </c>
      <c r="D112" s="2">
        <v>78963743</v>
      </c>
      <c r="E112" s="2">
        <v>110143400</v>
      </c>
      <c r="F112" s="2">
        <v>320486677</v>
      </c>
      <c r="G112" s="2">
        <v>96346752</v>
      </c>
      <c r="H112" s="2">
        <v>133323838</v>
      </c>
      <c r="I112" s="2">
        <v>72933514</v>
      </c>
      <c r="J112" s="2">
        <v>98232284</v>
      </c>
      <c r="K112" s="2">
        <v>71248319</v>
      </c>
      <c r="L112" s="2">
        <v>106091880</v>
      </c>
      <c r="M112" s="21" t="s">
        <v>101</v>
      </c>
      <c r="N112" s="3"/>
      <c r="O112" s="3"/>
      <c r="P112" s="145" t="s">
        <v>102</v>
      </c>
      <c r="Q112" s="146"/>
      <c r="R112" s="11" t="s">
        <v>101</v>
      </c>
      <c r="S112" s="2">
        <v>99932107</v>
      </c>
      <c r="T112" s="2">
        <v>33485758</v>
      </c>
      <c r="U112" s="2">
        <v>17631948</v>
      </c>
      <c r="V112" s="2">
        <v>66448323</v>
      </c>
      <c r="W112" s="2">
        <v>46949365</v>
      </c>
      <c r="X112" s="2">
        <v>62475730</v>
      </c>
      <c r="Y112" s="2">
        <v>2150299</v>
      </c>
      <c r="Z112" s="2">
        <v>23457007</v>
      </c>
      <c r="AA112" s="2">
        <v>8681428</v>
      </c>
      <c r="AB112" s="2">
        <v>25472461</v>
      </c>
      <c r="AC112" s="21" t="s">
        <v>101</v>
      </c>
      <c r="AD112" s="3"/>
      <c r="AE112" s="3"/>
      <c r="AF112" s="149"/>
      <c r="AG112" s="20" t="s">
        <v>98</v>
      </c>
      <c r="AH112" s="11" t="s">
        <v>99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21" t="s">
        <v>99</v>
      </c>
    </row>
    <row r="113" spans="32:45">
      <c r="AF113" s="145" t="s">
        <v>102</v>
      </c>
      <c r="AG113" s="146"/>
      <c r="AH113" s="11" t="s">
        <v>101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21" t="s">
        <v>101</v>
      </c>
    </row>
  </sheetData>
  <mergeCells count="66">
    <mergeCell ref="M61:M62"/>
    <mergeCell ref="A64:A106"/>
    <mergeCell ref="A4:B5"/>
    <mergeCell ref="C4:C5"/>
    <mergeCell ref="D4:L4"/>
    <mergeCell ref="M4:M5"/>
    <mergeCell ref="A6:B6"/>
    <mergeCell ref="A7:A49"/>
    <mergeCell ref="A50:A54"/>
    <mergeCell ref="A55:B55"/>
    <mergeCell ref="A107:A111"/>
    <mergeCell ref="A112:B112"/>
    <mergeCell ref="A61:B62"/>
    <mergeCell ref="C61:C62"/>
    <mergeCell ref="D61:L61"/>
    <mergeCell ref="A63:B63"/>
    <mergeCell ref="P64:P106"/>
    <mergeCell ref="P107:P111"/>
    <mergeCell ref="P112:Q112"/>
    <mergeCell ref="P61:Q62"/>
    <mergeCell ref="R61:R62"/>
    <mergeCell ref="P63:Q63"/>
    <mergeCell ref="AR61:AR63"/>
    <mergeCell ref="AS61:AS63"/>
    <mergeCell ref="AN4:AR4"/>
    <mergeCell ref="AN5:AP5"/>
    <mergeCell ref="AQ5:AQ6"/>
    <mergeCell ref="AR5:AR6"/>
    <mergeCell ref="AS3:AS6"/>
    <mergeCell ref="AP61:AP63"/>
    <mergeCell ref="AQ61:AQ63"/>
    <mergeCell ref="AN3:AR3"/>
    <mergeCell ref="AO61:AO63"/>
    <mergeCell ref="P3:Q4"/>
    <mergeCell ref="R3:R4"/>
    <mergeCell ref="S3:AB3"/>
    <mergeCell ref="AC3:AC4"/>
    <mergeCell ref="S61:AB61"/>
    <mergeCell ref="AC61:AC62"/>
    <mergeCell ref="P5:Q5"/>
    <mergeCell ref="P6:P48"/>
    <mergeCell ref="P49:P53"/>
    <mergeCell ref="P54:Q54"/>
    <mergeCell ref="AL62:AL63"/>
    <mergeCell ref="AM62:AM63"/>
    <mergeCell ref="AN62:AN63"/>
    <mergeCell ref="AF64:AG64"/>
    <mergeCell ref="AF51:AF55"/>
    <mergeCell ref="AF56:AG56"/>
    <mergeCell ref="AF61:AG63"/>
    <mergeCell ref="AL4:AL6"/>
    <mergeCell ref="AM4:AM6"/>
    <mergeCell ref="AF113:AG113"/>
    <mergeCell ref="AF65:AF107"/>
    <mergeCell ref="AF108:AF112"/>
    <mergeCell ref="AF3:AG6"/>
    <mergeCell ref="AH3:AH6"/>
    <mergeCell ref="AI3:AM3"/>
    <mergeCell ref="AI4:AI6"/>
    <mergeCell ref="AJ4:AJ6"/>
    <mergeCell ref="AK4:AK6"/>
    <mergeCell ref="AH61:AH63"/>
    <mergeCell ref="AI61:AN61"/>
    <mergeCell ref="AF7:AG7"/>
    <mergeCell ref="AF8:AF50"/>
    <mergeCell ref="AI62:AK6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0540-2781-45C8-B22F-F2ABC7815E47}">
  <dimension ref="A1:BM105"/>
  <sheetViews>
    <sheetView topLeftCell="Y4" zoomScale="55" zoomScaleNormal="55" workbookViewId="0">
      <selection activeCell="BM7" sqref="BM7"/>
    </sheetView>
  </sheetViews>
  <sheetFormatPr defaultRowHeight="14.4"/>
  <cols>
    <col min="4" max="4" width="10.77734375" bestFit="1" customWidth="1"/>
    <col min="5" max="5" width="13.6640625" customWidth="1"/>
    <col min="46" max="46" width="10.77734375" bestFit="1" customWidth="1"/>
    <col min="61" max="61" width="11.6640625" bestFit="1" customWidth="1"/>
    <col min="63" max="63" width="12.6640625" style="135" bestFit="1" customWidth="1"/>
    <col min="65" max="65" width="10.77734375" bestFit="1" customWidth="1"/>
  </cols>
  <sheetData>
    <row r="1" spans="1:6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65">
      <c r="A2" s="6" t="s">
        <v>3</v>
      </c>
      <c r="B2" s="7"/>
      <c r="C2" s="7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8"/>
      <c r="AU2" s="162" t="s">
        <v>9</v>
      </c>
      <c r="AV2" s="162"/>
      <c r="AW2" s="162"/>
      <c r="AX2" s="162"/>
      <c r="AY2" s="162"/>
      <c r="AZ2" s="162"/>
      <c r="BA2" s="162"/>
      <c r="BB2" s="162"/>
      <c r="BC2" s="162"/>
      <c r="BD2" s="162"/>
      <c r="BE2" s="162"/>
    </row>
    <row r="3" spans="1:6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AU3" s="36" t="s">
        <v>144</v>
      </c>
      <c r="AV3" s="37"/>
      <c r="AW3" s="37"/>
      <c r="AX3" s="30"/>
      <c r="AY3" s="29"/>
      <c r="AZ3" s="157"/>
      <c r="BA3" s="158"/>
      <c r="BB3" s="158"/>
      <c r="BC3" s="158"/>
      <c r="BD3" s="158"/>
      <c r="BE3" s="146"/>
      <c r="BF3" s="156" t="s">
        <v>107</v>
      </c>
      <c r="BG3" s="142" t="s">
        <v>108</v>
      </c>
      <c r="BH3" s="156" t="s">
        <v>109</v>
      </c>
      <c r="BI3" s="156" t="s">
        <v>110</v>
      </c>
      <c r="BK3" s="135">
        <f>AY7+BB7+BC7</f>
        <v>16968183</v>
      </c>
      <c r="BM3">
        <f>E60+AY7-BH7</f>
        <v>35773353</v>
      </c>
    </row>
    <row r="4" spans="1:65">
      <c r="A4" s="150" t="s">
        <v>5</v>
      </c>
      <c r="B4" s="151"/>
      <c r="C4" s="156" t="s">
        <v>6</v>
      </c>
      <c r="D4" s="157" t="s">
        <v>8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65"/>
      <c r="AU4" s="36" t="s">
        <v>36</v>
      </c>
      <c r="AV4" s="37"/>
      <c r="AW4" s="38"/>
      <c r="AX4" s="37"/>
      <c r="AY4" s="38"/>
      <c r="AZ4" s="157" t="s">
        <v>124</v>
      </c>
      <c r="BA4" s="158"/>
      <c r="BB4" s="146"/>
      <c r="BC4" s="156" t="s">
        <v>125</v>
      </c>
      <c r="BD4" s="142" t="s">
        <v>126</v>
      </c>
      <c r="BE4" s="163" t="s">
        <v>127</v>
      </c>
      <c r="BF4" s="143"/>
      <c r="BG4" s="143"/>
      <c r="BH4" s="143"/>
      <c r="BI4" s="143"/>
    </row>
    <row r="5" spans="1:65" ht="72">
      <c r="A5" s="154"/>
      <c r="B5" s="155"/>
      <c r="C5" s="144"/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 t="s">
        <v>31</v>
      </c>
      <c r="J5" s="11" t="s">
        <v>32</v>
      </c>
      <c r="K5" s="10" t="s">
        <v>33</v>
      </c>
      <c r="L5" s="10" t="s">
        <v>34</v>
      </c>
      <c r="M5" s="10" t="s">
        <v>111</v>
      </c>
      <c r="N5" s="10" t="s">
        <v>112</v>
      </c>
      <c r="O5" s="11" t="s">
        <v>59</v>
      </c>
      <c r="P5" s="10" t="s">
        <v>113</v>
      </c>
      <c r="Q5" s="10" t="s">
        <v>114</v>
      </c>
      <c r="R5" s="11" t="s">
        <v>62</v>
      </c>
      <c r="S5" s="11" t="s">
        <v>63</v>
      </c>
      <c r="T5" s="11" t="s">
        <v>64</v>
      </c>
      <c r="U5" s="10" t="s">
        <v>115</v>
      </c>
      <c r="V5" s="10" t="s">
        <v>10</v>
      </c>
      <c r="W5" s="10" t="s">
        <v>11</v>
      </c>
      <c r="X5" s="11" t="s">
        <v>12</v>
      </c>
      <c r="Y5" s="10" t="s">
        <v>13</v>
      </c>
      <c r="Z5" s="10" t="s">
        <v>14</v>
      </c>
      <c r="AA5" s="10" t="s">
        <v>15</v>
      </c>
      <c r="AB5" s="10" t="s">
        <v>16</v>
      </c>
      <c r="AC5" s="10" t="s">
        <v>17</v>
      </c>
      <c r="AD5" s="11" t="s">
        <v>18</v>
      </c>
      <c r="AE5" s="11" t="s">
        <v>19</v>
      </c>
      <c r="AF5" s="10" t="s">
        <v>116</v>
      </c>
      <c r="AG5" s="11" t="s">
        <v>74</v>
      </c>
      <c r="AH5" s="10" t="s">
        <v>117</v>
      </c>
      <c r="AI5" s="11" t="s">
        <v>118</v>
      </c>
      <c r="AJ5" s="11" t="s">
        <v>77</v>
      </c>
      <c r="AK5" s="10" t="s">
        <v>119</v>
      </c>
      <c r="AL5" s="10" t="s">
        <v>120</v>
      </c>
      <c r="AM5" s="10" t="s">
        <v>121</v>
      </c>
      <c r="AN5" s="10" t="s">
        <v>122</v>
      </c>
      <c r="AO5" s="10" t="s">
        <v>123</v>
      </c>
      <c r="AP5" s="39" t="s">
        <v>20</v>
      </c>
      <c r="AQ5" s="40" t="s">
        <v>21</v>
      </c>
      <c r="AR5" s="40" t="s">
        <v>22</v>
      </c>
      <c r="AS5" s="40" t="s">
        <v>23</v>
      </c>
      <c r="AT5" s="44" t="s">
        <v>24</v>
      </c>
      <c r="AU5" s="11" t="s">
        <v>42</v>
      </c>
      <c r="AV5" s="11" t="s">
        <v>43</v>
      </c>
      <c r="AW5" s="104" t="s">
        <v>44</v>
      </c>
      <c r="AX5" s="39" t="s">
        <v>37</v>
      </c>
      <c r="AY5" s="42" t="s">
        <v>38</v>
      </c>
      <c r="AZ5" s="10" t="s">
        <v>128</v>
      </c>
      <c r="BA5" s="11" t="s">
        <v>129</v>
      </c>
      <c r="BB5" s="41" t="s">
        <v>130</v>
      </c>
      <c r="BC5" s="144"/>
      <c r="BD5" s="144"/>
      <c r="BE5" s="164"/>
      <c r="BF5" s="144"/>
      <c r="BG5" s="144"/>
      <c r="BH5" s="144"/>
      <c r="BI5" s="144"/>
    </row>
    <row r="6" spans="1:65">
      <c r="A6" s="145" t="s">
        <v>39</v>
      </c>
      <c r="B6" s="146"/>
      <c r="C6" s="12" t="s">
        <v>35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  <c r="AC6" s="2">
        <v>26</v>
      </c>
      <c r="AD6" s="2">
        <v>27</v>
      </c>
      <c r="AE6" s="2">
        <v>28</v>
      </c>
      <c r="AF6" s="2">
        <v>29</v>
      </c>
      <c r="AG6" s="2">
        <v>30</v>
      </c>
      <c r="AH6" s="2">
        <v>31</v>
      </c>
      <c r="AI6" s="2">
        <v>32</v>
      </c>
      <c r="AJ6" s="2">
        <v>33</v>
      </c>
      <c r="AK6" s="2">
        <v>34</v>
      </c>
      <c r="AL6" s="2">
        <v>35</v>
      </c>
      <c r="AM6" s="2">
        <v>36</v>
      </c>
      <c r="AN6" s="2">
        <v>37</v>
      </c>
      <c r="AO6" s="2">
        <v>38</v>
      </c>
      <c r="AP6" s="2">
        <v>39</v>
      </c>
      <c r="AQ6" s="2">
        <v>40</v>
      </c>
      <c r="AR6" s="2">
        <v>41</v>
      </c>
      <c r="AS6" s="2">
        <v>42</v>
      </c>
      <c r="AT6" s="11" t="s">
        <v>46</v>
      </c>
      <c r="AU6" s="11" t="s">
        <v>47</v>
      </c>
      <c r="AV6" s="11" t="s">
        <v>48</v>
      </c>
      <c r="AW6" s="11" t="s">
        <v>49</v>
      </c>
      <c r="AX6" s="11" t="s">
        <v>50</v>
      </c>
      <c r="AY6" s="11" t="s">
        <v>51</v>
      </c>
      <c r="AZ6" s="11" t="s">
        <v>131</v>
      </c>
      <c r="BA6" s="11" t="s">
        <v>132</v>
      </c>
      <c r="BB6" s="11" t="s">
        <v>133</v>
      </c>
      <c r="BC6" s="11" t="s">
        <v>134</v>
      </c>
      <c r="BD6" s="11" t="s">
        <v>135</v>
      </c>
      <c r="BE6" s="11" t="s">
        <v>136</v>
      </c>
      <c r="BF6" s="11" t="s">
        <v>137</v>
      </c>
      <c r="BG6" s="11" t="s">
        <v>138</v>
      </c>
      <c r="BH6" s="11" t="s">
        <v>139</v>
      </c>
      <c r="BI6" s="11" t="s">
        <v>140</v>
      </c>
      <c r="BJ6" s="134" t="s">
        <v>191</v>
      </c>
      <c r="BK6" s="135" t="s">
        <v>215</v>
      </c>
      <c r="BL6" s="25" t="s">
        <v>216</v>
      </c>
      <c r="BM6" s="105"/>
    </row>
    <row r="7" spans="1:65">
      <c r="A7" s="147" t="s">
        <v>40</v>
      </c>
      <c r="B7" s="14" t="s">
        <v>41</v>
      </c>
      <c r="C7" s="1">
        <v>1</v>
      </c>
      <c r="D7" s="1">
        <v>7764875</v>
      </c>
      <c r="E7" s="1">
        <v>23950</v>
      </c>
      <c r="F7" s="1">
        <v>10</v>
      </c>
      <c r="G7" s="1">
        <v>3388</v>
      </c>
      <c r="H7" s="1">
        <v>24</v>
      </c>
      <c r="I7" s="1">
        <v>44563665</v>
      </c>
      <c r="J7" s="1">
        <v>9170296</v>
      </c>
      <c r="K7" s="1">
        <v>1859813</v>
      </c>
      <c r="L7" s="1">
        <v>1045960</v>
      </c>
      <c r="M7" s="1">
        <v>1437030</v>
      </c>
      <c r="N7" s="1">
        <v>897</v>
      </c>
      <c r="O7" s="1">
        <v>5785678</v>
      </c>
      <c r="P7" s="1">
        <v>3519</v>
      </c>
      <c r="Q7" s="1">
        <v>2395</v>
      </c>
      <c r="R7" s="1">
        <v>1118</v>
      </c>
      <c r="S7" s="1">
        <v>4992</v>
      </c>
      <c r="T7" s="1">
        <v>1158</v>
      </c>
      <c r="U7" s="1">
        <v>781</v>
      </c>
      <c r="V7" s="1">
        <v>921</v>
      </c>
      <c r="W7" s="1">
        <v>214</v>
      </c>
      <c r="X7" s="1">
        <v>63</v>
      </c>
      <c r="Y7" s="1">
        <v>16</v>
      </c>
      <c r="Z7" s="1">
        <v>13</v>
      </c>
      <c r="AA7" s="1">
        <v>36319</v>
      </c>
      <c r="AB7" s="1">
        <v>2</v>
      </c>
      <c r="AC7" s="1">
        <v>187</v>
      </c>
      <c r="AD7" s="1">
        <v>317947</v>
      </c>
      <c r="AE7" s="1">
        <v>805</v>
      </c>
      <c r="AF7" s="1">
        <v>8873</v>
      </c>
      <c r="AG7" s="1">
        <v>1644598</v>
      </c>
      <c r="AH7" s="1">
        <v>44948</v>
      </c>
      <c r="AI7" s="1">
        <v>13444</v>
      </c>
      <c r="AJ7" s="1">
        <v>465</v>
      </c>
      <c r="AK7" s="1">
        <v>3692231</v>
      </c>
      <c r="AL7" s="1">
        <v>179513</v>
      </c>
      <c r="AM7" s="1">
        <v>1385343</v>
      </c>
      <c r="AN7" s="1">
        <v>1443285</v>
      </c>
      <c r="AO7" s="1">
        <v>194708</v>
      </c>
      <c r="AP7" s="1">
        <v>78393</v>
      </c>
      <c r="AQ7" s="1">
        <v>66593</v>
      </c>
      <c r="AR7" s="1">
        <v>2304</v>
      </c>
      <c r="AS7" s="1">
        <v>0</v>
      </c>
      <c r="AT7" s="1">
        <v>80780735</v>
      </c>
      <c r="AU7" s="1">
        <v>3392307</v>
      </c>
      <c r="AV7" s="1">
        <v>9418984</v>
      </c>
      <c r="AW7" s="1">
        <v>12811291</v>
      </c>
      <c r="AX7" s="1">
        <v>1892921</v>
      </c>
      <c r="AY7" s="1">
        <v>14704212</v>
      </c>
      <c r="AZ7" s="1">
        <v>122039</v>
      </c>
      <c r="BA7" s="1">
        <v>311390</v>
      </c>
      <c r="BB7" s="1">
        <v>433429</v>
      </c>
      <c r="BC7" s="1">
        <v>1830542</v>
      </c>
      <c r="BD7" s="1">
        <v>0</v>
      </c>
      <c r="BE7" s="1">
        <v>16968183</v>
      </c>
      <c r="BF7" s="1">
        <v>5128371</v>
      </c>
      <c r="BG7" s="1">
        <v>5026307</v>
      </c>
      <c r="BH7" s="1">
        <v>3809356</v>
      </c>
      <c r="BI7" s="1">
        <v>91403597</v>
      </c>
      <c r="BJ7" s="2">
        <v>91403597</v>
      </c>
      <c r="BK7" s="136">
        <f>AT7+BE7+BH7-BF7-BG7</f>
        <v>91403596</v>
      </c>
      <c r="BL7">
        <v>91403596</v>
      </c>
    </row>
    <row r="8" spans="1:65">
      <c r="A8" s="148"/>
      <c r="B8" s="16" t="s">
        <v>45</v>
      </c>
      <c r="C8" s="32">
        <v>2</v>
      </c>
      <c r="D8" s="32">
        <v>9160</v>
      </c>
      <c r="E8" s="32">
        <v>2579223</v>
      </c>
      <c r="F8" s="32">
        <v>14868</v>
      </c>
      <c r="G8" s="32">
        <v>50208</v>
      </c>
      <c r="H8" s="32">
        <v>5447</v>
      </c>
      <c r="I8" s="32">
        <v>1602173</v>
      </c>
      <c r="J8" s="32">
        <v>78864</v>
      </c>
      <c r="K8" s="32">
        <v>98288</v>
      </c>
      <c r="L8" s="32">
        <v>242980</v>
      </c>
      <c r="M8" s="32">
        <v>406333</v>
      </c>
      <c r="N8" s="32">
        <v>1156947</v>
      </c>
      <c r="O8" s="32">
        <v>1498257</v>
      </c>
      <c r="P8" s="32">
        <v>2231797</v>
      </c>
      <c r="Q8" s="32">
        <v>1051683</v>
      </c>
      <c r="R8" s="32">
        <v>1434900</v>
      </c>
      <c r="S8" s="32">
        <v>1699101</v>
      </c>
      <c r="T8" s="32">
        <v>107488</v>
      </c>
      <c r="U8" s="32">
        <v>115171</v>
      </c>
      <c r="V8" s="32">
        <v>484280</v>
      </c>
      <c r="W8" s="32">
        <v>6509</v>
      </c>
      <c r="X8" s="32">
        <v>895</v>
      </c>
      <c r="Y8" s="32">
        <v>44118</v>
      </c>
      <c r="Z8" s="32">
        <v>6816</v>
      </c>
      <c r="AA8" s="32">
        <v>6265900</v>
      </c>
      <c r="AB8" s="32">
        <v>558500</v>
      </c>
      <c r="AC8" s="32">
        <v>9131</v>
      </c>
      <c r="AD8" s="32">
        <v>187059</v>
      </c>
      <c r="AE8" s="32">
        <v>0</v>
      </c>
      <c r="AF8" s="32">
        <v>649</v>
      </c>
      <c r="AG8" s="32">
        <v>0</v>
      </c>
      <c r="AH8" s="32">
        <v>0</v>
      </c>
      <c r="AI8" s="32">
        <v>0</v>
      </c>
      <c r="AJ8" s="32">
        <v>0</v>
      </c>
      <c r="AK8" s="32">
        <v>32</v>
      </c>
      <c r="AL8" s="32">
        <v>741</v>
      </c>
      <c r="AM8" s="32">
        <v>131</v>
      </c>
      <c r="AN8" s="32">
        <v>78</v>
      </c>
      <c r="AO8" s="32">
        <v>0</v>
      </c>
      <c r="AP8" s="32">
        <v>8827</v>
      </c>
      <c r="AQ8" s="32">
        <v>12322</v>
      </c>
      <c r="AR8" s="32">
        <v>670</v>
      </c>
      <c r="AS8" s="32">
        <v>77203</v>
      </c>
      <c r="AT8" s="32">
        <v>22046747</v>
      </c>
      <c r="AU8" s="32">
        <v>306742</v>
      </c>
      <c r="AV8" s="32">
        <v>908532</v>
      </c>
      <c r="AW8" s="32">
        <v>1215274</v>
      </c>
      <c r="AX8" s="32">
        <v>0</v>
      </c>
      <c r="AY8" s="32">
        <v>1215274</v>
      </c>
      <c r="AZ8" s="32">
        <v>0</v>
      </c>
      <c r="BA8" s="32">
        <v>815013</v>
      </c>
      <c r="BB8" s="32">
        <v>815013</v>
      </c>
      <c r="BC8" s="32">
        <v>79475</v>
      </c>
      <c r="BD8" s="32">
        <v>0</v>
      </c>
      <c r="BE8" s="32">
        <v>2109762</v>
      </c>
      <c r="BF8" s="32">
        <v>390959</v>
      </c>
      <c r="BG8" s="32">
        <v>0</v>
      </c>
      <c r="BH8" s="32">
        <v>1112945</v>
      </c>
      <c r="BI8" s="32">
        <v>24878495</v>
      </c>
      <c r="BJ8" s="2">
        <v>24878495</v>
      </c>
      <c r="BK8" s="136">
        <f t="shared" ref="BK8:BK48" si="0">AT8+BE8+BH8-BF8-BG8</f>
        <v>24878495</v>
      </c>
      <c r="BL8">
        <v>24878497</v>
      </c>
    </row>
    <row r="9" spans="1:65">
      <c r="A9" s="148"/>
      <c r="B9" s="16" t="s">
        <v>52</v>
      </c>
      <c r="C9" s="32">
        <v>3</v>
      </c>
      <c r="D9" s="32">
        <v>0</v>
      </c>
      <c r="E9" s="32">
        <v>843</v>
      </c>
      <c r="F9" s="32">
        <v>550544</v>
      </c>
      <c r="G9" s="32">
        <v>1108</v>
      </c>
      <c r="H9" s="32">
        <v>0</v>
      </c>
      <c r="I9" s="32">
        <v>513500</v>
      </c>
      <c r="J9" s="32">
        <v>72090</v>
      </c>
      <c r="K9" s="32">
        <v>13472</v>
      </c>
      <c r="L9" s="32">
        <v>28140</v>
      </c>
      <c r="M9" s="32">
        <v>110671</v>
      </c>
      <c r="N9" s="32">
        <v>18922000</v>
      </c>
      <c r="O9" s="32">
        <v>2381360</v>
      </c>
      <c r="P9" s="32">
        <v>867521</v>
      </c>
      <c r="Q9" s="32">
        <v>276423</v>
      </c>
      <c r="R9" s="32">
        <v>422280</v>
      </c>
      <c r="S9" s="32">
        <v>122421</v>
      </c>
      <c r="T9" s="32">
        <v>206347</v>
      </c>
      <c r="U9" s="32">
        <v>18793</v>
      </c>
      <c r="V9" s="32">
        <v>26347</v>
      </c>
      <c r="W9" s="32">
        <v>6334</v>
      </c>
      <c r="X9" s="32">
        <v>2282</v>
      </c>
      <c r="Y9" s="32">
        <v>9187</v>
      </c>
      <c r="Z9" s="32">
        <v>48</v>
      </c>
      <c r="AA9" s="32">
        <v>86638</v>
      </c>
      <c r="AB9" s="32">
        <v>93882</v>
      </c>
      <c r="AC9" s="32">
        <v>0</v>
      </c>
      <c r="AD9" s="32">
        <v>126</v>
      </c>
      <c r="AE9" s="32">
        <v>0</v>
      </c>
      <c r="AF9" s="32">
        <v>49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114</v>
      </c>
      <c r="AM9" s="32">
        <v>20</v>
      </c>
      <c r="AN9" s="32">
        <v>12</v>
      </c>
      <c r="AO9" s="32">
        <v>0</v>
      </c>
      <c r="AP9" s="32">
        <v>1359</v>
      </c>
      <c r="AQ9" s="32">
        <v>1898</v>
      </c>
      <c r="AR9" s="32">
        <v>103</v>
      </c>
      <c r="AS9" s="32">
        <v>11889</v>
      </c>
      <c r="AT9" s="32">
        <v>24747802</v>
      </c>
      <c r="AU9" s="32">
        <v>98596</v>
      </c>
      <c r="AV9" s="32">
        <v>292029</v>
      </c>
      <c r="AW9" s="32">
        <v>390624</v>
      </c>
      <c r="AX9" s="32">
        <v>0</v>
      </c>
      <c r="AY9" s="32">
        <v>390624</v>
      </c>
      <c r="AZ9" s="32">
        <v>0</v>
      </c>
      <c r="BA9" s="32">
        <v>258871</v>
      </c>
      <c r="BB9" s="32">
        <v>258871</v>
      </c>
      <c r="BC9" s="32">
        <v>3721</v>
      </c>
      <c r="BD9" s="32">
        <v>0</v>
      </c>
      <c r="BE9" s="32">
        <v>653217</v>
      </c>
      <c r="BF9" s="32">
        <v>13733092</v>
      </c>
      <c r="BG9" s="32">
        <v>4000000</v>
      </c>
      <c r="BH9" s="32">
        <v>328748</v>
      </c>
      <c r="BI9" s="32">
        <v>7996674</v>
      </c>
      <c r="BJ9" s="2">
        <v>7996674</v>
      </c>
      <c r="BK9" s="136">
        <f t="shared" si="0"/>
        <v>7996675</v>
      </c>
      <c r="BL9">
        <v>7996674</v>
      </c>
    </row>
    <row r="10" spans="1:65">
      <c r="A10" s="148"/>
      <c r="B10" s="16" t="s">
        <v>53</v>
      </c>
      <c r="C10" s="32">
        <v>4</v>
      </c>
      <c r="D10" s="32">
        <v>0</v>
      </c>
      <c r="E10" s="32">
        <v>16</v>
      </c>
      <c r="F10" s="32">
        <v>0</v>
      </c>
      <c r="G10" s="32">
        <v>4451573</v>
      </c>
      <c r="H10" s="32">
        <v>19</v>
      </c>
      <c r="I10" s="32">
        <v>0</v>
      </c>
      <c r="J10" s="32">
        <v>0</v>
      </c>
      <c r="K10" s="32">
        <v>904</v>
      </c>
      <c r="L10" s="32">
        <v>0</v>
      </c>
      <c r="M10" s="32">
        <v>309</v>
      </c>
      <c r="N10" s="32">
        <v>166</v>
      </c>
      <c r="O10" s="32">
        <v>25755</v>
      </c>
      <c r="P10" s="32">
        <v>43439</v>
      </c>
      <c r="Q10" s="32">
        <v>19926206</v>
      </c>
      <c r="R10" s="32">
        <v>89385</v>
      </c>
      <c r="S10" s="32">
        <v>2084670</v>
      </c>
      <c r="T10" s="32">
        <v>14833</v>
      </c>
      <c r="U10" s="32">
        <v>1</v>
      </c>
      <c r="V10" s="32">
        <v>437953</v>
      </c>
      <c r="W10" s="32">
        <v>3423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150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144</v>
      </c>
      <c r="AP10" s="32">
        <v>0</v>
      </c>
      <c r="AQ10" s="32">
        <v>0</v>
      </c>
      <c r="AR10" s="32">
        <v>0</v>
      </c>
      <c r="AS10" s="32">
        <v>0</v>
      </c>
      <c r="AT10" s="32">
        <v>27078947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88697</v>
      </c>
      <c r="BB10" s="32">
        <v>88697</v>
      </c>
      <c r="BC10" s="32">
        <v>16834</v>
      </c>
      <c r="BD10" s="32">
        <v>0</v>
      </c>
      <c r="BE10" s="32">
        <v>105532</v>
      </c>
      <c r="BF10" s="32">
        <v>5861790</v>
      </c>
      <c r="BG10" s="32">
        <v>5532758</v>
      </c>
      <c r="BH10" s="32">
        <v>652198</v>
      </c>
      <c r="BI10" s="32">
        <v>16442128</v>
      </c>
      <c r="BJ10" s="2">
        <v>16442128</v>
      </c>
      <c r="BK10" s="136">
        <f t="shared" si="0"/>
        <v>16442129</v>
      </c>
      <c r="BL10">
        <v>16442128</v>
      </c>
    </row>
    <row r="11" spans="1:65">
      <c r="A11" s="148"/>
      <c r="B11" s="16" t="s">
        <v>54</v>
      </c>
      <c r="C11" s="32">
        <v>5</v>
      </c>
      <c r="D11" s="32">
        <v>40</v>
      </c>
      <c r="E11" s="32">
        <v>17</v>
      </c>
      <c r="F11" s="32">
        <v>77</v>
      </c>
      <c r="G11" s="32">
        <v>77</v>
      </c>
      <c r="H11" s="32">
        <v>1591822</v>
      </c>
      <c r="I11" s="32">
        <v>21410</v>
      </c>
      <c r="J11" s="32">
        <v>145</v>
      </c>
      <c r="K11" s="32">
        <v>0</v>
      </c>
      <c r="L11" s="32">
        <v>116013</v>
      </c>
      <c r="M11" s="32">
        <v>40864</v>
      </c>
      <c r="N11" s="32">
        <v>46</v>
      </c>
      <c r="O11" s="32">
        <v>524963</v>
      </c>
      <c r="P11" s="32">
        <v>1885469</v>
      </c>
      <c r="Q11" s="32">
        <v>462737</v>
      </c>
      <c r="R11" s="32">
        <v>16939</v>
      </c>
      <c r="S11" s="32">
        <v>385756</v>
      </c>
      <c r="T11" s="32">
        <v>1055</v>
      </c>
      <c r="U11" s="32">
        <v>35974</v>
      </c>
      <c r="V11" s="32">
        <v>2110</v>
      </c>
      <c r="W11" s="32">
        <v>34540</v>
      </c>
      <c r="X11" s="32">
        <v>2650</v>
      </c>
      <c r="Y11" s="32">
        <v>0</v>
      </c>
      <c r="Z11" s="32">
        <v>0</v>
      </c>
      <c r="AA11" s="32">
        <v>86</v>
      </c>
      <c r="AB11" s="32">
        <v>2</v>
      </c>
      <c r="AC11" s="32">
        <v>634</v>
      </c>
      <c r="AD11" s="32">
        <v>2928469</v>
      </c>
      <c r="AE11" s="32">
        <v>0</v>
      </c>
      <c r="AF11" s="32">
        <v>229</v>
      </c>
      <c r="AG11" s="32">
        <v>244</v>
      </c>
      <c r="AH11" s="32">
        <v>2</v>
      </c>
      <c r="AI11" s="32">
        <v>54</v>
      </c>
      <c r="AJ11" s="32">
        <v>20</v>
      </c>
      <c r="AK11" s="32">
        <v>352</v>
      </c>
      <c r="AL11" s="32">
        <v>0</v>
      </c>
      <c r="AM11" s="32">
        <v>10</v>
      </c>
      <c r="AN11" s="32">
        <v>18</v>
      </c>
      <c r="AO11" s="32">
        <v>171</v>
      </c>
      <c r="AP11" s="32">
        <v>31</v>
      </c>
      <c r="AQ11" s="32">
        <v>0</v>
      </c>
      <c r="AR11" s="32">
        <v>7</v>
      </c>
      <c r="AS11" s="32">
        <v>0</v>
      </c>
      <c r="AT11" s="32">
        <v>8053034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36385</v>
      </c>
      <c r="BB11" s="32">
        <v>36385</v>
      </c>
      <c r="BC11" s="32">
        <v>74641</v>
      </c>
      <c r="BD11" s="32">
        <v>24978</v>
      </c>
      <c r="BE11" s="32">
        <v>136003</v>
      </c>
      <c r="BF11" s="32">
        <v>95970</v>
      </c>
      <c r="BG11" s="32">
        <v>662483</v>
      </c>
      <c r="BH11" s="32">
        <v>332766</v>
      </c>
      <c r="BI11" s="32">
        <v>7763350</v>
      </c>
      <c r="BJ11" s="2">
        <v>7763350</v>
      </c>
      <c r="BK11" s="136">
        <f t="shared" si="0"/>
        <v>7763350</v>
      </c>
      <c r="BL11">
        <v>7763349</v>
      </c>
    </row>
    <row r="12" spans="1:65">
      <c r="A12" s="148"/>
      <c r="B12" s="16" t="s">
        <v>31</v>
      </c>
      <c r="C12" s="32">
        <v>6</v>
      </c>
      <c r="D12" s="32">
        <v>5261195</v>
      </c>
      <c r="E12" s="32">
        <v>21347</v>
      </c>
      <c r="F12" s="32">
        <v>290</v>
      </c>
      <c r="G12" s="32">
        <v>8398</v>
      </c>
      <c r="H12" s="32">
        <v>2383</v>
      </c>
      <c r="I12" s="32">
        <v>98948718</v>
      </c>
      <c r="J12" s="32">
        <v>98422</v>
      </c>
      <c r="K12" s="32">
        <v>380045</v>
      </c>
      <c r="L12" s="32">
        <v>311803</v>
      </c>
      <c r="M12" s="32">
        <v>394141</v>
      </c>
      <c r="N12" s="32">
        <v>24306</v>
      </c>
      <c r="O12" s="32">
        <v>8474909</v>
      </c>
      <c r="P12" s="32">
        <v>131414</v>
      </c>
      <c r="Q12" s="32">
        <v>1532601</v>
      </c>
      <c r="R12" s="32">
        <v>63783</v>
      </c>
      <c r="S12" s="32">
        <v>53099</v>
      </c>
      <c r="T12" s="32">
        <v>43346</v>
      </c>
      <c r="U12" s="32">
        <v>9743</v>
      </c>
      <c r="V12" s="32">
        <v>28598</v>
      </c>
      <c r="W12" s="32">
        <v>33453</v>
      </c>
      <c r="X12" s="32">
        <v>8895</v>
      </c>
      <c r="Y12" s="32">
        <v>8715</v>
      </c>
      <c r="Z12" s="32">
        <v>68</v>
      </c>
      <c r="AA12" s="32">
        <v>6625</v>
      </c>
      <c r="AB12" s="32">
        <v>698</v>
      </c>
      <c r="AC12" s="32">
        <v>578</v>
      </c>
      <c r="AD12" s="32">
        <v>194087</v>
      </c>
      <c r="AE12" s="32">
        <v>161728</v>
      </c>
      <c r="AF12" s="32">
        <v>116731</v>
      </c>
      <c r="AG12" s="32">
        <v>8292078</v>
      </c>
      <c r="AH12" s="32">
        <v>183537</v>
      </c>
      <c r="AI12" s="32">
        <v>397651</v>
      </c>
      <c r="AJ12" s="32">
        <v>106995</v>
      </c>
      <c r="AK12" s="32">
        <v>257400</v>
      </c>
      <c r="AL12" s="32">
        <v>21824</v>
      </c>
      <c r="AM12" s="32">
        <v>52296</v>
      </c>
      <c r="AN12" s="32">
        <v>7928</v>
      </c>
      <c r="AO12" s="32">
        <v>345785</v>
      </c>
      <c r="AP12" s="32">
        <v>60441</v>
      </c>
      <c r="AQ12" s="32">
        <v>9126</v>
      </c>
      <c r="AR12" s="32">
        <v>428637</v>
      </c>
      <c r="AS12" s="32">
        <v>117596</v>
      </c>
      <c r="AT12" s="32">
        <v>126601412</v>
      </c>
      <c r="AU12" s="32">
        <v>9487438</v>
      </c>
      <c r="AV12" s="32">
        <v>23103202</v>
      </c>
      <c r="AW12" s="32">
        <v>32590640</v>
      </c>
      <c r="AX12" s="32">
        <v>0</v>
      </c>
      <c r="AY12" s="32">
        <v>32590640</v>
      </c>
      <c r="AZ12" s="32">
        <v>0</v>
      </c>
      <c r="BA12" s="32">
        <v>184705</v>
      </c>
      <c r="BB12" s="32">
        <v>184705</v>
      </c>
      <c r="BC12" s="32">
        <v>9897056</v>
      </c>
      <c r="BD12" s="32">
        <v>26602092</v>
      </c>
      <c r="BE12" s="32">
        <v>69274494</v>
      </c>
      <c r="BF12" s="32">
        <v>1461231</v>
      </c>
      <c r="BG12" s="32">
        <v>3624375</v>
      </c>
      <c r="BH12" s="32">
        <v>7487019</v>
      </c>
      <c r="BI12" s="32">
        <v>198277318</v>
      </c>
      <c r="BJ12" s="2">
        <v>198277318</v>
      </c>
      <c r="BK12" s="136">
        <f t="shared" si="0"/>
        <v>198277319</v>
      </c>
      <c r="BL12">
        <v>198277318</v>
      </c>
    </row>
    <row r="13" spans="1:65">
      <c r="A13" s="148"/>
      <c r="B13" s="16" t="s">
        <v>32</v>
      </c>
      <c r="C13" s="32">
        <v>7</v>
      </c>
      <c r="D13" s="32">
        <v>363</v>
      </c>
      <c r="E13" s="32">
        <v>1516</v>
      </c>
      <c r="F13" s="32">
        <v>72</v>
      </c>
      <c r="G13" s="32">
        <v>3299</v>
      </c>
      <c r="H13" s="32">
        <v>545</v>
      </c>
      <c r="I13" s="32">
        <v>252634</v>
      </c>
      <c r="J13" s="32">
        <v>57373133</v>
      </c>
      <c r="K13" s="32">
        <v>18075759</v>
      </c>
      <c r="L13" s="32">
        <v>85106</v>
      </c>
      <c r="M13" s="32">
        <v>2267264</v>
      </c>
      <c r="N13" s="32">
        <v>16736</v>
      </c>
      <c r="O13" s="32">
        <v>2943312</v>
      </c>
      <c r="P13" s="32">
        <v>77929</v>
      </c>
      <c r="Q13" s="32">
        <v>14976</v>
      </c>
      <c r="R13" s="32">
        <v>2018477</v>
      </c>
      <c r="S13" s="32">
        <v>99217</v>
      </c>
      <c r="T13" s="32">
        <v>1647704</v>
      </c>
      <c r="U13" s="32">
        <v>78978</v>
      </c>
      <c r="V13" s="32">
        <v>48106</v>
      </c>
      <c r="W13" s="32">
        <v>21087</v>
      </c>
      <c r="X13" s="32">
        <v>6215</v>
      </c>
      <c r="Y13" s="32">
        <v>57356</v>
      </c>
      <c r="Z13" s="32">
        <v>36</v>
      </c>
      <c r="AA13" s="32">
        <v>271</v>
      </c>
      <c r="AB13" s="32">
        <v>16</v>
      </c>
      <c r="AC13" s="32">
        <v>101</v>
      </c>
      <c r="AD13" s="32">
        <v>1788</v>
      </c>
      <c r="AE13" s="32">
        <v>13118</v>
      </c>
      <c r="AF13" s="32">
        <v>22247</v>
      </c>
      <c r="AG13" s="32">
        <v>49616</v>
      </c>
      <c r="AH13" s="32">
        <v>256</v>
      </c>
      <c r="AI13" s="32">
        <v>227</v>
      </c>
      <c r="AJ13" s="32">
        <v>335</v>
      </c>
      <c r="AK13" s="32">
        <v>52203</v>
      </c>
      <c r="AL13" s="32">
        <v>7046</v>
      </c>
      <c r="AM13" s="32">
        <v>36883</v>
      </c>
      <c r="AN13" s="32">
        <v>3391</v>
      </c>
      <c r="AO13" s="32">
        <v>120921</v>
      </c>
      <c r="AP13" s="32">
        <v>7927</v>
      </c>
      <c r="AQ13" s="32">
        <v>11192</v>
      </c>
      <c r="AR13" s="32">
        <v>2619</v>
      </c>
      <c r="AS13" s="32">
        <v>9399</v>
      </c>
      <c r="AT13" s="32">
        <v>85429375</v>
      </c>
      <c r="AU13" s="32">
        <v>277282</v>
      </c>
      <c r="AV13" s="32">
        <v>862861</v>
      </c>
      <c r="AW13" s="32">
        <v>1140144</v>
      </c>
      <c r="AX13" s="32">
        <v>0</v>
      </c>
      <c r="AY13" s="32">
        <v>1140144</v>
      </c>
      <c r="AZ13" s="32">
        <v>0</v>
      </c>
      <c r="BA13" s="32">
        <v>270156</v>
      </c>
      <c r="BB13" s="32">
        <v>270156</v>
      </c>
      <c r="BC13" s="32">
        <v>4171088</v>
      </c>
      <c r="BD13" s="32">
        <v>2191539</v>
      </c>
      <c r="BE13" s="32">
        <v>7772926</v>
      </c>
      <c r="BF13" s="32">
        <v>323170</v>
      </c>
      <c r="BG13" s="32">
        <v>1363307</v>
      </c>
      <c r="BH13" s="32">
        <v>4357340</v>
      </c>
      <c r="BI13" s="32">
        <v>95873164</v>
      </c>
      <c r="BJ13" s="2">
        <v>95873164</v>
      </c>
      <c r="BK13" s="136">
        <f t="shared" si="0"/>
        <v>95873164</v>
      </c>
      <c r="BL13">
        <v>95873165</v>
      </c>
    </row>
    <row r="14" spans="1:65">
      <c r="A14" s="148"/>
      <c r="B14" s="16" t="s">
        <v>55</v>
      </c>
      <c r="C14" s="32">
        <v>8</v>
      </c>
      <c r="D14" s="32">
        <v>48393</v>
      </c>
      <c r="E14" s="32">
        <v>275602</v>
      </c>
      <c r="F14" s="32">
        <v>55731</v>
      </c>
      <c r="G14" s="32">
        <v>8873</v>
      </c>
      <c r="H14" s="32">
        <v>15479</v>
      </c>
      <c r="I14" s="32">
        <v>92910</v>
      </c>
      <c r="J14" s="32">
        <v>9466243</v>
      </c>
      <c r="K14" s="32">
        <v>4497456</v>
      </c>
      <c r="L14" s="32">
        <v>850090</v>
      </c>
      <c r="M14" s="32">
        <v>781613</v>
      </c>
      <c r="N14" s="32">
        <v>17222</v>
      </c>
      <c r="O14" s="32">
        <v>343418</v>
      </c>
      <c r="P14" s="32">
        <v>437387</v>
      </c>
      <c r="Q14" s="32">
        <v>83538</v>
      </c>
      <c r="R14" s="32">
        <v>1567795</v>
      </c>
      <c r="S14" s="32">
        <v>72368</v>
      </c>
      <c r="T14" s="32">
        <v>125904</v>
      </c>
      <c r="U14" s="32">
        <v>179473</v>
      </c>
      <c r="V14" s="32">
        <v>58634</v>
      </c>
      <c r="W14" s="32">
        <v>13131</v>
      </c>
      <c r="X14" s="32">
        <v>5274</v>
      </c>
      <c r="Y14" s="32">
        <v>238277</v>
      </c>
      <c r="Z14" s="32">
        <v>401</v>
      </c>
      <c r="AA14" s="32">
        <v>6828</v>
      </c>
      <c r="AB14" s="32">
        <v>2701</v>
      </c>
      <c r="AC14" s="32">
        <v>1382</v>
      </c>
      <c r="AD14" s="32">
        <v>224779</v>
      </c>
      <c r="AE14" s="32">
        <v>97264</v>
      </c>
      <c r="AF14" s="32">
        <v>100925</v>
      </c>
      <c r="AG14" s="32">
        <v>105219</v>
      </c>
      <c r="AH14" s="32">
        <v>31757</v>
      </c>
      <c r="AI14" s="32">
        <v>328242</v>
      </c>
      <c r="AJ14" s="32">
        <v>150949</v>
      </c>
      <c r="AK14" s="32">
        <v>783646</v>
      </c>
      <c r="AL14" s="32">
        <v>1016</v>
      </c>
      <c r="AM14" s="32">
        <v>7138</v>
      </c>
      <c r="AN14" s="32">
        <v>4037</v>
      </c>
      <c r="AO14" s="32">
        <v>79611</v>
      </c>
      <c r="AP14" s="32">
        <v>43246</v>
      </c>
      <c r="AQ14" s="32">
        <v>1374</v>
      </c>
      <c r="AR14" s="32">
        <v>13327</v>
      </c>
      <c r="AS14" s="32">
        <v>2652</v>
      </c>
      <c r="AT14" s="32">
        <v>21221307</v>
      </c>
      <c r="AU14" s="32">
        <v>2914182</v>
      </c>
      <c r="AV14" s="32">
        <v>12248831</v>
      </c>
      <c r="AW14" s="32">
        <v>15163013</v>
      </c>
      <c r="AX14" s="32">
        <v>0</v>
      </c>
      <c r="AY14" s="32">
        <v>15163013</v>
      </c>
      <c r="AZ14" s="32">
        <v>0</v>
      </c>
      <c r="BA14" s="32">
        <v>41447</v>
      </c>
      <c r="BB14" s="32">
        <v>41447</v>
      </c>
      <c r="BC14" s="32">
        <v>5850319</v>
      </c>
      <c r="BD14" s="32">
        <v>275008</v>
      </c>
      <c r="BE14" s="32">
        <v>21329787</v>
      </c>
      <c r="BF14" s="32">
        <v>85306</v>
      </c>
      <c r="BG14" s="32">
        <v>448589</v>
      </c>
      <c r="BH14" s="32">
        <v>1676381</v>
      </c>
      <c r="BI14" s="32">
        <v>43693580</v>
      </c>
      <c r="BJ14" s="2">
        <v>43693580</v>
      </c>
      <c r="BK14" s="136">
        <f t="shared" si="0"/>
        <v>43693580</v>
      </c>
      <c r="BL14">
        <v>43693582</v>
      </c>
    </row>
    <row r="15" spans="1:65">
      <c r="A15" s="148"/>
      <c r="B15" s="16" t="s">
        <v>56</v>
      </c>
      <c r="C15" s="32">
        <v>9</v>
      </c>
      <c r="D15" s="32">
        <v>56272</v>
      </c>
      <c r="E15" s="32">
        <v>13477</v>
      </c>
      <c r="F15" s="32">
        <v>51</v>
      </c>
      <c r="G15" s="32">
        <v>1915</v>
      </c>
      <c r="H15" s="32">
        <v>288</v>
      </c>
      <c r="I15" s="32">
        <v>184140</v>
      </c>
      <c r="J15" s="32">
        <v>14585</v>
      </c>
      <c r="K15" s="32">
        <v>19799</v>
      </c>
      <c r="L15" s="32">
        <v>20396725</v>
      </c>
      <c r="M15" s="32">
        <v>4668858</v>
      </c>
      <c r="N15" s="32">
        <v>11919</v>
      </c>
      <c r="O15" s="32">
        <v>695074</v>
      </c>
      <c r="P15" s="32">
        <v>540208</v>
      </c>
      <c r="Q15" s="32">
        <v>8110</v>
      </c>
      <c r="R15" s="32">
        <v>249620</v>
      </c>
      <c r="S15" s="32">
        <v>48136</v>
      </c>
      <c r="T15" s="32">
        <v>223584</v>
      </c>
      <c r="U15" s="32">
        <v>68821</v>
      </c>
      <c r="V15" s="32">
        <v>401170</v>
      </c>
      <c r="W15" s="32">
        <v>18331</v>
      </c>
      <c r="X15" s="32">
        <v>4460</v>
      </c>
      <c r="Y15" s="32">
        <v>3886</v>
      </c>
      <c r="Z15" s="32">
        <v>35</v>
      </c>
      <c r="AA15" s="32">
        <v>177</v>
      </c>
      <c r="AB15" s="32">
        <v>15</v>
      </c>
      <c r="AC15" s="32">
        <v>500</v>
      </c>
      <c r="AD15" s="32">
        <v>4737473</v>
      </c>
      <c r="AE15" s="32">
        <v>20995</v>
      </c>
      <c r="AF15" s="32">
        <v>20613</v>
      </c>
      <c r="AG15" s="32">
        <v>262130</v>
      </c>
      <c r="AH15" s="32">
        <v>32783</v>
      </c>
      <c r="AI15" s="32">
        <v>93329</v>
      </c>
      <c r="AJ15" s="32">
        <v>3129</v>
      </c>
      <c r="AK15" s="32">
        <v>82818</v>
      </c>
      <c r="AL15" s="32">
        <v>8166</v>
      </c>
      <c r="AM15" s="32">
        <v>16603</v>
      </c>
      <c r="AN15" s="32">
        <v>17569</v>
      </c>
      <c r="AO15" s="32">
        <v>1123064</v>
      </c>
      <c r="AP15" s="32">
        <v>85442</v>
      </c>
      <c r="AQ15" s="32">
        <v>22667</v>
      </c>
      <c r="AR15" s="32">
        <v>10359</v>
      </c>
      <c r="AS15" s="32">
        <v>7962</v>
      </c>
      <c r="AT15" s="32">
        <v>34175260</v>
      </c>
      <c r="AU15" s="32">
        <v>521703</v>
      </c>
      <c r="AV15" s="32">
        <v>2227121</v>
      </c>
      <c r="AW15" s="32">
        <v>2748824</v>
      </c>
      <c r="AX15" s="32">
        <v>0</v>
      </c>
      <c r="AY15" s="32">
        <v>2748824</v>
      </c>
      <c r="AZ15" s="32">
        <v>1943054</v>
      </c>
      <c r="BA15" s="32">
        <v>533981</v>
      </c>
      <c r="BB15" s="32">
        <v>2477035</v>
      </c>
      <c r="BC15" s="32">
        <v>2354088</v>
      </c>
      <c r="BD15" s="32">
        <v>131129</v>
      </c>
      <c r="BE15" s="32">
        <v>7711075</v>
      </c>
      <c r="BF15" s="32">
        <v>505352</v>
      </c>
      <c r="BG15" s="32">
        <v>484455</v>
      </c>
      <c r="BH15" s="32">
        <v>1995540</v>
      </c>
      <c r="BI15" s="32">
        <v>42892069</v>
      </c>
      <c r="BJ15" s="2">
        <v>42892069</v>
      </c>
      <c r="BK15" s="136">
        <f t="shared" si="0"/>
        <v>42892068</v>
      </c>
      <c r="BL15">
        <v>42892070</v>
      </c>
    </row>
    <row r="16" spans="1:65">
      <c r="A16" s="148"/>
      <c r="B16" s="16" t="s">
        <v>57</v>
      </c>
      <c r="C16" s="32">
        <v>10</v>
      </c>
      <c r="D16" s="32">
        <v>298276</v>
      </c>
      <c r="E16" s="32">
        <v>220464</v>
      </c>
      <c r="F16" s="32">
        <v>9435</v>
      </c>
      <c r="G16" s="32">
        <v>35052</v>
      </c>
      <c r="H16" s="32">
        <v>7795</v>
      </c>
      <c r="I16" s="32">
        <v>3858451</v>
      </c>
      <c r="J16" s="32">
        <v>243751</v>
      </c>
      <c r="K16" s="32">
        <v>1218822</v>
      </c>
      <c r="L16" s="32">
        <v>767471</v>
      </c>
      <c r="M16" s="32">
        <v>29347963</v>
      </c>
      <c r="N16" s="32">
        <v>104797</v>
      </c>
      <c r="O16" s="32">
        <v>4050236</v>
      </c>
      <c r="P16" s="32">
        <v>885559</v>
      </c>
      <c r="Q16" s="32">
        <v>202609</v>
      </c>
      <c r="R16" s="32">
        <v>540221</v>
      </c>
      <c r="S16" s="32">
        <v>641715</v>
      </c>
      <c r="T16" s="32">
        <v>2528391</v>
      </c>
      <c r="U16" s="32">
        <v>2056040</v>
      </c>
      <c r="V16" s="32">
        <v>1180683</v>
      </c>
      <c r="W16" s="32">
        <v>389049</v>
      </c>
      <c r="X16" s="32">
        <v>48838</v>
      </c>
      <c r="Y16" s="32">
        <v>74905</v>
      </c>
      <c r="Z16" s="32">
        <v>514</v>
      </c>
      <c r="AA16" s="32">
        <v>21581</v>
      </c>
      <c r="AB16" s="32">
        <v>7428</v>
      </c>
      <c r="AC16" s="32">
        <v>1848</v>
      </c>
      <c r="AD16" s="32">
        <v>1039116</v>
      </c>
      <c r="AE16" s="32">
        <v>675397</v>
      </c>
      <c r="AF16" s="32">
        <v>792771</v>
      </c>
      <c r="AG16" s="32">
        <v>410243</v>
      </c>
      <c r="AH16" s="32">
        <v>332794</v>
      </c>
      <c r="AI16" s="32">
        <v>6703409</v>
      </c>
      <c r="AJ16" s="32">
        <v>1457491</v>
      </c>
      <c r="AK16" s="32">
        <v>1630698</v>
      </c>
      <c r="AL16" s="32">
        <v>66185</v>
      </c>
      <c r="AM16" s="32">
        <v>520269</v>
      </c>
      <c r="AN16" s="32">
        <v>71368</v>
      </c>
      <c r="AO16" s="32">
        <v>676005</v>
      </c>
      <c r="AP16" s="32">
        <v>753142</v>
      </c>
      <c r="AQ16" s="32">
        <v>69088</v>
      </c>
      <c r="AR16" s="32">
        <v>1398357</v>
      </c>
      <c r="AS16" s="32">
        <v>689199</v>
      </c>
      <c r="AT16" s="32">
        <v>66027423</v>
      </c>
      <c r="AU16" s="32">
        <v>282314</v>
      </c>
      <c r="AV16" s="32">
        <v>1215317</v>
      </c>
      <c r="AW16" s="32">
        <v>1497632</v>
      </c>
      <c r="AX16" s="32">
        <v>0</v>
      </c>
      <c r="AY16" s="32">
        <v>1497632</v>
      </c>
      <c r="AZ16" s="32">
        <v>625081</v>
      </c>
      <c r="BA16" s="32">
        <v>253835</v>
      </c>
      <c r="BB16" s="32">
        <v>878916</v>
      </c>
      <c r="BC16" s="32">
        <v>8911076</v>
      </c>
      <c r="BD16" s="32">
        <v>1027298</v>
      </c>
      <c r="BE16" s="32">
        <v>12314921</v>
      </c>
      <c r="BF16" s="32">
        <v>901694</v>
      </c>
      <c r="BG16" s="32">
        <v>861977</v>
      </c>
      <c r="BH16" s="32">
        <v>2385070</v>
      </c>
      <c r="BI16" s="32">
        <v>78963743</v>
      </c>
      <c r="BJ16" s="2">
        <v>78963743</v>
      </c>
      <c r="BK16" s="136">
        <f t="shared" si="0"/>
        <v>78963743</v>
      </c>
      <c r="BL16">
        <v>78963741</v>
      </c>
    </row>
    <row r="17" spans="1:64">
      <c r="A17" s="148"/>
      <c r="B17" s="16" t="s">
        <v>58</v>
      </c>
      <c r="C17" s="32">
        <v>11</v>
      </c>
      <c r="D17" s="32">
        <v>146717</v>
      </c>
      <c r="E17" s="32">
        <v>235450</v>
      </c>
      <c r="F17" s="32">
        <v>82896</v>
      </c>
      <c r="G17" s="32">
        <v>242153</v>
      </c>
      <c r="H17" s="32">
        <v>195754</v>
      </c>
      <c r="I17" s="32">
        <v>241355</v>
      </c>
      <c r="J17" s="32">
        <v>74464</v>
      </c>
      <c r="K17" s="32">
        <v>25573</v>
      </c>
      <c r="L17" s="32">
        <v>198628</v>
      </c>
      <c r="M17" s="32">
        <v>323919</v>
      </c>
      <c r="N17" s="32">
        <v>60601286</v>
      </c>
      <c r="O17" s="32">
        <v>20911162</v>
      </c>
      <c r="P17" s="32">
        <v>3042563</v>
      </c>
      <c r="Q17" s="32">
        <v>4019267</v>
      </c>
      <c r="R17" s="32">
        <v>129856</v>
      </c>
      <c r="S17" s="32">
        <v>185789</v>
      </c>
      <c r="T17" s="32">
        <v>226429</v>
      </c>
      <c r="U17" s="32">
        <v>146799</v>
      </c>
      <c r="V17" s="32">
        <v>719769</v>
      </c>
      <c r="W17" s="32">
        <v>61896</v>
      </c>
      <c r="X17" s="32">
        <v>20677</v>
      </c>
      <c r="Y17" s="32">
        <v>71391</v>
      </c>
      <c r="Z17" s="32">
        <v>500</v>
      </c>
      <c r="AA17" s="32">
        <v>39873</v>
      </c>
      <c r="AB17" s="32">
        <v>3431</v>
      </c>
      <c r="AC17" s="32">
        <v>1654</v>
      </c>
      <c r="AD17" s="32">
        <v>1567557</v>
      </c>
      <c r="AE17" s="32">
        <v>649700</v>
      </c>
      <c r="AF17" s="32">
        <v>4331801</v>
      </c>
      <c r="AG17" s="32">
        <v>113806</v>
      </c>
      <c r="AH17" s="32">
        <v>47082</v>
      </c>
      <c r="AI17" s="32">
        <v>236937</v>
      </c>
      <c r="AJ17" s="32">
        <v>64127</v>
      </c>
      <c r="AK17" s="32">
        <v>809020</v>
      </c>
      <c r="AL17" s="32">
        <v>10706</v>
      </c>
      <c r="AM17" s="32">
        <v>149455</v>
      </c>
      <c r="AN17" s="32">
        <v>116551</v>
      </c>
      <c r="AO17" s="32">
        <v>315714</v>
      </c>
      <c r="AP17" s="32">
        <v>207640</v>
      </c>
      <c r="AQ17" s="32">
        <v>13273</v>
      </c>
      <c r="AR17" s="32">
        <v>14180</v>
      </c>
      <c r="AS17" s="32">
        <v>81041</v>
      </c>
      <c r="AT17" s="32">
        <v>100677842</v>
      </c>
      <c r="AU17" s="32">
        <v>2250753</v>
      </c>
      <c r="AV17" s="32">
        <v>4191467</v>
      </c>
      <c r="AW17" s="32">
        <v>6442219</v>
      </c>
      <c r="AX17" s="32">
        <v>0</v>
      </c>
      <c r="AY17" s="32">
        <v>6442219</v>
      </c>
      <c r="AZ17" s="32">
        <v>0</v>
      </c>
      <c r="BA17" s="32">
        <v>571216</v>
      </c>
      <c r="BB17" s="32">
        <v>571216</v>
      </c>
      <c r="BC17" s="32">
        <v>227745</v>
      </c>
      <c r="BD17" s="32">
        <v>4226707</v>
      </c>
      <c r="BE17" s="32">
        <v>11467887</v>
      </c>
      <c r="BF17" s="32">
        <v>727467</v>
      </c>
      <c r="BG17" s="32">
        <v>6137037</v>
      </c>
      <c r="BH17" s="32">
        <v>4862175</v>
      </c>
      <c r="BI17" s="32">
        <v>110143400</v>
      </c>
      <c r="BJ17" s="2">
        <v>110143400</v>
      </c>
      <c r="BK17" s="136">
        <f t="shared" si="0"/>
        <v>110143400</v>
      </c>
      <c r="BL17">
        <v>110143400</v>
      </c>
    </row>
    <row r="18" spans="1:64">
      <c r="A18" s="148"/>
      <c r="B18" s="16" t="s">
        <v>59</v>
      </c>
      <c r="C18" s="32">
        <v>12</v>
      </c>
      <c r="D18" s="32">
        <v>9184785</v>
      </c>
      <c r="E18" s="32">
        <v>4037590</v>
      </c>
      <c r="F18" s="32">
        <v>2312813</v>
      </c>
      <c r="G18" s="32">
        <v>1023363</v>
      </c>
      <c r="H18" s="32">
        <v>5694</v>
      </c>
      <c r="I18" s="32">
        <v>2573740</v>
      </c>
      <c r="J18" s="32">
        <v>4439672</v>
      </c>
      <c r="K18" s="32">
        <v>8583304</v>
      </c>
      <c r="L18" s="32">
        <v>4453142</v>
      </c>
      <c r="M18" s="32">
        <v>15031727</v>
      </c>
      <c r="N18" s="32">
        <v>1121844</v>
      </c>
      <c r="O18" s="32">
        <v>166282772</v>
      </c>
      <c r="P18" s="32">
        <v>4587119</v>
      </c>
      <c r="Q18" s="32">
        <v>4040192</v>
      </c>
      <c r="R18" s="32">
        <v>3377481</v>
      </c>
      <c r="S18" s="32">
        <v>4216351</v>
      </c>
      <c r="T18" s="32">
        <v>2669584</v>
      </c>
      <c r="U18" s="32">
        <v>1077504</v>
      </c>
      <c r="V18" s="32">
        <v>1873704</v>
      </c>
      <c r="W18" s="32">
        <v>5236826</v>
      </c>
      <c r="X18" s="32">
        <v>1737345</v>
      </c>
      <c r="Y18" s="32">
        <v>40625</v>
      </c>
      <c r="Z18" s="32">
        <v>2094</v>
      </c>
      <c r="AA18" s="32">
        <v>138701</v>
      </c>
      <c r="AB18" s="32">
        <v>929</v>
      </c>
      <c r="AC18" s="32">
        <v>188613</v>
      </c>
      <c r="AD18" s="32">
        <v>6609946</v>
      </c>
      <c r="AE18" s="32">
        <v>61034</v>
      </c>
      <c r="AF18" s="32">
        <v>269144</v>
      </c>
      <c r="AG18" s="32">
        <v>126665</v>
      </c>
      <c r="AH18" s="32">
        <v>125198</v>
      </c>
      <c r="AI18" s="32">
        <v>1992</v>
      </c>
      <c r="AJ18" s="32">
        <v>138950</v>
      </c>
      <c r="AK18" s="32">
        <v>92401</v>
      </c>
      <c r="AL18" s="32">
        <v>38277</v>
      </c>
      <c r="AM18" s="32">
        <v>2000501</v>
      </c>
      <c r="AN18" s="32">
        <v>90587</v>
      </c>
      <c r="AO18" s="32">
        <v>1095232</v>
      </c>
      <c r="AP18" s="32">
        <v>47270</v>
      </c>
      <c r="AQ18" s="32">
        <v>22771131</v>
      </c>
      <c r="AR18" s="32">
        <v>8509</v>
      </c>
      <c r="AS18" s="32">
        <v>7315</v>
      </c>
      <c r="AT18" s="32">
        <v>281721664</v>
      </c>
      <c r="AU18" s="32">
        <v>2007456</v>
      </c>
      <c r="AV18" s="32">
        <v>6613254</v>
      </c>
      <c r="AW18" s="32">
        <v>8620709</v>
      </c>
      <c r="AX18" s="32">
        <v>0</v>
      </c>
      <c r="AY18" s="32">
        <v>8620709</v>
      </c>
      <c r="AZ18" s="32">
        <v>0</v>
      </c>
      <c r="BA18" s="32">
        <v>832610</v>
      </c>
      <c r="BB18" s="32">
        <v>832610</v>
      </c>
      <c r="BC18" s="32">
        <v>19415939</v>
      </c>
      <c r="BD18" s="32">
        <v>10230370</v>
      </c>
      <c r="BE18" s="32">
        <v>39099629</v>
      </c>
      <c r="BF18" s="32">
        <v>3311420</v>
      </c>
      <c r="BG18" s="32">
        <v>7908331</v>
      </c>
      <c r="BH18" s="32">
        <v>10885136</v>
      </c>
      <c r="BI18" s="32">
        <v>320486677</v>
      </c>
      <c r="BJ18" s="2">
        <v>320486677</v>
      </c>
      <c r="BK18" s="136">
        <f t="shared" si="0"/>
        <v>320486678</v>
      </c>
      <c r="BL18">
        <v>320486676</v>
      </c>
    </row>
    <row r="19" spans="1:64">
      <c r="A19" s="148"/>
      <c r="B19" s="16" t="s">
        <v>60</v>
      </c>
      <c r="C19" s="32">
        <v>13</v>
      </c>
      <c r="D19" s="32">
        <v>124450</v>
      </c>
      <c r="E19" s="32">
        <v>29852</v>
      </c>
      <c r="F19" s="32">
        <v>659</v>
      </c>
      <c r="G19" s="32">
        <v>30194</v>
      </c>
      <c r="H19" s="32">
        <v>633</v>
      </c>
      <c r="I19" s="32">
        <v>702202</v>
      </c>
      <c r="J19" s="32">
        <v>22934</v>
      </c>
      <c r="K19" s="32">
        <v>21850</v>
      </c>
      <c r="L19" s="32">
        <v>105229</v>
      </c>
      <c r="M19" s="32">
        <v>602711</v>
      </c>
      <c r="N19" s="32">
        <v>28387</v>
      </c>
      <c r="O19" s="32">
        <v>1266175</v>
      </c>
      <c r="P19" s="32">
        <v>34772610</v>
      </c>
      <c r="Q19" s="32">
        <v>4664005</v>
      </c>
      <c r="R19" s="32">
        <v>522594</v>
      </c>
      <c r="S19" s="32">
        <v>1166037</v>
      </c>
      <c r="T19" s="32">
        <v>335472</v>
      </c>
      <c r="U19" s="32">
        <v>417278</v>
      </c>
      <c r="V19" s="32">
        <v>3854995</v>
      </c>
      <c r="W19" s="32">
        <v>329809</v>
      </c>
      <c r="X19" s="32">
        <v>257769</v>
      </c>
      <c r="Y19" s="32">
        <v>10368</v>
      </c>
      <c r="Z19" s="32">
        <v>238</v>
      </c>
      <c r="AA19" s="32">
        <v>113734</v>
      </c>
      <c r="AB19" s="32">
        <v>32</v>
      </c>
      <c r="AC19" s="32">
        <v>665</v>
      </c>
      <c r="AD19" s="32">
        <v>36987998</v>
      </c>
      <c r="AE19" s="32">
        <v>3094</v>
      </c>
      <c r="AF19" s="32">
        <v>9744</v>
      </c>
      <c r="AG19" s="32">
        <v>12525</v>
      </c>
      <c r="AH19" s="32">
        <v>15411</v>
      </c>
      <c r="AI19" s="32">
        <v>74</v>
      </c>
      <c r="AJ19" s="32">
        <v>2040</v>
      </c>
      <c r="AK19" s="32">
        <v>4092</v>
      </c>
      <c r="AL19" s="32">
        <v>5087</v>
      </c>
      <c r="AM19" s="32">
        <v>5945</v>
      </c>
      <c r="AN19" s="32">
        <v>888</v>
      </c>
      <c r="AO19" s="32">
        <v>437</v>
      </c>
      <c r="AP19" s="32">
        <v>28546</v>
      </c>
      <c r="AQ19" s="32">
        <v>6447</v>
      </c>
      <c r="AR19" s="32">
        <v>52</v>
      </c>
      <c r="AS19" s="32">
        <v>60</v>
      </c>
      <c r="AT19" s="32">
        <v>86463324</v>
      </c>
      <c r="AU19" s="32">
        <v>3642140</v>
      </c>
      <c r="AV19" s="32">
        <v>825901</v>
      </c>
      <c r="AW19" s="32">
        <v>4468041</v>
      </c>
      <c r="AX19" s="32">
        <v>0</v>
      </c>
      <c r="AY19" s="32">
        <v>4468041</v>
      </c>
      <c r="AZ19" s="32">
        <v>0</v>
      </c>
      <c r="BA19" s="32">
        <v>70574</v>
      </c>
      <c r="BB19" s="32">
        <v>70574</v>
      </c>
      <c r="BC19" s="32">
        <v>1777266</v>
      </c>
      <c r="BD19" s="32">
        <v>567719</v>
      </c>
      <c r="BE19" s="32">
        <v>6883601</v>
      </c>
      <c r="BF19" s="32">
        <v>426273</v>
      </c>
      <c r="BG19" s="32">
        <v>781062</v>
      </c>
      <c r="BH19" s="32">
        <v>4207162</v>
      </c>
      <c r="BI19" s="32">
        <v>96346752</v>
      </c>
      <c r="BJ19" s="2">
        <v>96346752</v>
      </c>
      <c r="BK19" s="136">
        <f t="shared" si="0"/>
        <v>96346752</v>
      </c>
      <c r="BL19">
        <v>96346753</v>
      </c>
    </row>
    <row r="20" spans="1:64">
      <c r="A20" s="148"/>
      <c r="B20" s="16" t="s">
        <v>61</v>
      </c>
      <c r="C20" s="32">
        <v>14</v>
      </c>
      <c r="D20" s="32">
        <v>29652</v>
      </c>
      <c r="E20" s="32">
        <v>104246</v>
      </c>
      <c r="F20" s="32">
        <v>174923</v>
      </c>
      <c r="G20" s="32">
        <v>120182</v>
      </c>
      <c r="H20" s="32">
        <v>860</v>
      </c>
      <c r="I20" s="32">
        <v>24573</v>
      </c>
      <c r="J20" s="32">
        <v>10682</v>
      </c>
      <c r="K20" s="32">
        <v>2039</v>
      </c>
      <c r="L20" s="32">
        <v>1682324</v>
      </c>
      <c r="M20" s="32">
        <v>3561186</v>
      </c>
      <c r="N20" s="32">
        <v>17660</v>
      </c>
      <c r="O20" s="32">
        <v>1572268</v>
      </c>
      <c r="P20" s="32">
        <v>2778695</v>
      </c>
      <c r="Q20" s="32">
        <v>58177674</v>
      </c>
      <c r="R20" s="32">
        <v>14136350</v>
      </c>
      <c r="S20" s="32">
        <v>16345798</v>
      </c>
      <c r="T20" s="32">
        <v>6866815</v>
      </c>
      <c r="U20" s="32">
        <v>1111434</v>
      </c>
      <c r="V20" s="32">
        <v>11302257</v>
      </c>
      <c r="W20" s="32">
        <v>1166493</v>
      </c>
      <c r="X20" s="32">
        <v>344566</v>
      </c>
      <c r="Y20" s="32">
        <v>166011</v>
      </c>
      <c r="Z20" s="32">
        <v>209713</v>
      </c>
      <c r="AA20" s="32">
        <v>9178</v>
      </c>
      <c r="AB20" s="32">
        <v>1551</v>
      </c>
      <c r="AC20" s="32">
        <v>682</v>
      </c>
      <c r="AD20" s="32">
        <v>16950260</v>
      </c>
      <c r="AE20" s="32">
        <v>1140</v>
      </c>
      <c r="AF20" s="32">
        <v>9890</v>
      </c>
      <c r="AG20" s="32">
        <v>1155</v>
      </c>
      <c r="AH20" s="32">
        <v>0</v>
      </c>
      <c r="AI20" s="32">
        <v>1</v>
      </c>
      <c r="AJ20" s="32">
        <v>75</v>
      </c>
      <c r="AK20" s="32">
        <v>1504</v>
      </c>
      <c r="AL20" s="32">
        <v>0</v>
      </c>
      <c r="AM20" s="32">
        <v>2</v>
      </c>
      <c r="AN20" s="32">
        <v>672</v>
      </c>
      <c r="AO20" s="32">
        <v>1721</v>
      </c>
      <c r="AP20" s="32">
        <v>25</v>
      </c>
      <c r="AQ20" s="32">
        <v>9</v>
      </c>
      <c r="AR20" s="32">
        <v>18</v>
      </c>
      <c r="AS20" s="32">
        <v>0</v>
      </c>
      <c r="AT20" s="32">
        <v>136884286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770869</v>
      </c>
      <c r="BB20" s="32">
        <v>770869</v>
      </c>
      <c r="BC20" s="32">
        <v>5848474</v>
      </c>
      <c r="BD20" s="32">
        <v>4678935</v>
      </c>
      <c r="BE20" s="32">
        <v>11298278</v>
      </c>
      <c r="BF20" s="32">
        <v>1330863</v>
      </c>
      <c r="BG20" s="32">
        <v>18394519</v>
      </c>
      <c r="BH20" s="32">
        <v>4866656</v>
      </c>
      <c r="BI20" s="32">
        <v>133323838</v>
      </c>
      <c r="BJ20" s="2">
        <v>133323838</v>
      </c>
      <c r="BK20" s="136">
        <f t="shared" si="0"/>
        <v>133323838</v>
      </c>
      <c r="BL20">
        <v>133323836</v>
      </c>
    </row>
    <row r="21" spans="1:64">
      <c r="A21" s="148"/>
      <c r="B21" s="16" t="s">
        <v>62</v>
      </c>
      <c r="C21" s="32">
        <v>15</v>
      </c>
      <c r="D21" s="32">
        <v>592677</v>
      </c>
      <c r="E21" s="32">
        <v>224200</v>
      </c>
      <c r="F21" s="32">
        <v>7168</v>
      </c>
      <c r="G21" s="32">
        <v>19167</v>
      </c>
      <c r="H21" s="32">
        <v>12960</v>
      </c>
      <c r="I21" s="32">
        <v>791443</v>
      </c>
      <c r="J21" s="32">
        <v>51835</v>
      </c>
      <c r="K21" s="32">
        <v>81893</v>
      </c>
      <c r="L21" s="32">
        <v>672890</v>
      </c>
      <c r="M21" s="32">
        <v>296711</v>
      </c>
      <c r="N21" s="32">
        <v>194080</v>
      </c>
      <c r="O21" s="32">
        <v>2076091</v>
      </c>
      <c r="P21" s="32">
        <v>1315340</v>
      </c>
      <c r="Q21" s="32">
        <v>125514</v>
      </c>
      <c r="R21" s="32">
        <v>27715914</v>
      </c>
      <c r="S21" s="32">
        <v>4268107</v>
      </c>
      <c r="T21" s="32">
        <v>3565430</v>
      </c>
      <c r="U21" s="32">
        <v>1395374</v>
      </c>
      <c r="V21" s="32">
        <v>1288062</v>
      </c>
      <c r="W21" s="32">
        <v>438344</v>
      </c>
      <c r="X21" s="32">
        <v>991515</v>
      </c>
      <c r="Y21" s="32">
        <v>27571</v>
      </c>
      <c r="Z21" s="32">
        <v>173010</v>
      </c>
      <c r="AA21" s="32">
        <v>13153</v>
      </c>
      <c r="AB21" s="32">
        <v>464</v>
      </c>
      <c r="AC21" s="32">
        <v>2168</v>
      </c>
      <c r="AD21" s="32">
        <v>13806650</v>
      </c>
      <c r="AE21" s="32">
        <v>18076</v>
      </c>
      <c r="AF21" s="32">
        <v>36649</v>
      </c>
      <c r="AG21" s="32">
        <v>34650</v>
      </c>
      <c r="AH21" s="32">
        <v>48102</v>
      </c>
      <c r="AI21" s="32">
        <v>3023</v>
      </c>
      <c r="AJ21" s="32">
        <v>14002</v>
      </c>
      <c r="AK21" s="32">
        <v>878402</v>
      </c>
      <c r="AL21" s="32">
        <v>7670</v>
      </c>
      <c r="AM21" s="32">
        <v>1010840</v>
      </c>
      <c r="AN21" s="32">
        <v>27383</v>
      </c>
      <c r="AO21" s="32">
        <v>1111110</v>
      </c>
      <c r="AP21" s="32">
        <v>38864</v>
      </c>
      <c r="AQ21" s="32">
        <v>1586</v>
      </c>
      <c r="AR21" s="32">
        <v>42981</v>
      </c>
      <c r="AS21" s="32">
        <v>0</v>
      </c>
      <c r="AT21" s="32">
        <v>63421070</v>
      </c>
      <c r="AU21" s="32">
        <v>15368</v>
      </c>
      <c r="AV21" s="32">
        <v>33979</v>
      </c>
      <c r="AW21" s="32">
        <v>49347</v>
      </c>
      <c r="AX21" s="32">
        <v>0</v>
      </c>
      <c r="AY21" s="32">
        <v>49347</v>
      </c>
      <c r="AZ21" s="32">
        <v>3170573</v>
      </c>
      <c r="BA21" s="32">
        <v>759173</v>
      </c>
      <c r="BB21" s="32">
        <v>3929746</v>
      </c>
      <c r="BC21" s="32">
        <v>2550034</v>
      </c>
      <c r="BD21" s="32">
        <v>537200</v>
      </c>
      <c r="BE21" s="32">
        <v>7066326</v>
      </c>
      <c r="BF21" s="32">
        <v>130472</v>
      </c>
      <c r="BG21" s="32">
        <v>1091445</v>
      </c>
      <c r="BH21" s="32">
        <v>3668034</v>
      </c>
      <c r="BI21" s="32">
        <v>72933514</v>
      </c>
      <c r="BJ21" s="2">
        <v>72933514</v>
      </c>
      <c r="BK21" s="136">
        <f t="shared" si="0"/>
        <v>72933513</v>
      </c>
      <c r="BL21">
        <v>72933515</v>
      </c>
    </row>
    <row r="22" spans="1:64">
      <c r="A22" s="148"/>
      <c r="B22" s="16" t="s">
        <v>63</v>
      </c>
      <c r="C22" s="32">
        <v>16</v>
      </c>
      <c r="D22" s="32">
        <v>106250</v>
      </c>
      <c r="E22" s="32">
        <v>362893</v>
      </c>
      <c r="F22" s="32">
        <v>6600</v>
      </c>
      <c r="G22" s="32">
        <v>77245</v>
      </c>
      <c r="H22" s="32">
        <v>12435</v>
      </c>
      <c r="I22" s="32">
        <v>555767</v>
      </c>
      <c r="J22" s="32">
        <v>289871</v>
      </c>
      <c r="K22" s="32">
        <v>55764</v>
      </c>
      <c r="L22" s="32">
        <v>135269</v>
      </c>
      <c r="M22" s="32">
        <v>257924</v>
      </c>
      <c r="N22" s="32">
        <v>763015</v>
      </c>
      <c r="O22" s="32">
        <v>2207932</v>
      </c>
      <c r="P22" s="32">
        <v>9442618</v>
      </c>
      <c r="Q22" s="32">
        <v>568029</v>
      </c>
      <c r="R22" s="32">
        <v>1446729</v>
      </c>
      <c r="S22" s="32">
        <v>32833780</v>
      </c>
      <c r="T22" s="32">
        <v>7790858</v>
      </c>
      <c r="U22" s="32">
        <v>2623327</v>
      </c>
      <c r="V22" s="32">
        <v>2041021</v>
      </c>
      <c r="W22" s="32">
        <v>2370144</v>
      </c>
      <c r="X22" s="32">
        <v>1137361</v>
      </c>
      <c r="Y22" s="32">
        <v>9809</v>
      </c>
      <c r="Z22" s="32">
        <v>2287</v>
      </c>
      <c r="AA22" s="32">
        <v>455718</v>
      </c>
      <c r="AB22" s="32">
        <v>3437</v>
      </c>
      <c r="AC22" s="32">
        <v>4773</v>
      </c>
      <c r="AD22" s="32">
        <v>2315442</v>
      </c>
      <c r="AE22" s="32">
        <v>54590</v>
      </c>
      <c r="AF22" s="32">
        <v>527881</v>
      </c>
      <c r="AG22" s="32">
        <v>159060</v>
      </c>
      <c r="AH22" s="32">
        <v>53573</v>
      </c>
      <c r="AI22" s="32">
        <v>49405</v>
      </c>
      <c r="AJ22" s="32">
        <v>21322</v>
      </c>
      <c r="AK22" s="32">
        <v>40409</v>
      </c>
      <c r="AL22" s="32">
        <v>3389</v>
      </c>
      <c r="AM22" s="32">
        <v>17460</v>
      </c>
      <c r="AN22" s="32">
        <v>9329</v>
      </c>
      <c r="AO22" s="32">
        <v>16661</v>
      </c>
      <c r="AP22" s="32">
        <v>20452</v>
      </c>
      <c r="AQ22" s="32">
        <v>6342</v>
      </c>
      <c r="AR22" s="32">
        <v>22221</v>
      </c>
      <c r="AS22" s="32">
        <v>1113</v>
      </c>
      <c r="AT22" s="32">
        <v>68879506</v>
      </c>
      <c r="AU22" s="32">
        <v>23262</v>
      </c>
      <c r="AV22" s="32">
        <v>20573</v>
      </c>
      <c r="AW22" s="32">
        <v>43835</v>
      </c>
      <c r="AX22" s="32">
        <v>0</v>
      </c>
      <c r="AY22" s="32">
        <v>43835</v>
      </c>
      <c r="AZ22" s="32">
        <v>19876312</v>
      </c>
      <c r="BA22" s="32">
        <v>5413595</v>
      </c>
      <c r="BB22" s="32">
        <v>25289907</v>
      </c>
      <c r="BC22" s="32">
        <v>3601262</v>
      </c>
      <c r="BD22" s="32">
        <v>858706</v>
      </c>
      <c r="BE22" s="32">
        <v>29793709</v>
      </c>
      <c r="BF22" s="32">
        <v>1193703</v>
      </c>
      <c r="BG22" s="32">
        <v>3956657</v>
      </c>
      <c r="BH22" s="32">
        <v>4709430</v>
      </c>
      <c r="BI22" s="32">
        <v>98232284</v>
      </c>
      <c r="BJ22" s="2">
        <v>98232284</v>
      </c>
      <c r="BK22" s="136">
        <f t="shared" si="0"/>
        <v>98232285</v>
      </c>
      <c r="BL22">
        <v>98232284</v>
      </c>
    </row>
    <row r="23" spans="1:64">
      <c r="A23" s="148"/>
      <c r="B23" s="16" t="s">
        <v>64</v>
      </c>
      <c r="C23" s="32">
        <v>17</v>
      </c>
      <c r="D23" s="32">
        <v>1098778</v>
      </c>
      <c r="E23" s="32">
        <v>2099316</v>
      </c>
      <c r="F23" s="32">
        <v>6859</v>
      </c>
      <c r="G23" s="32">
        <v>2129578</v>
      </c>
      <c r="H23" s="32">
        <v>3513504</v>
      </c>
      <c r="I23" s="32">
        <v>76087</v>
      </c>
      <c r="J23" s="32">
        <v>31478</v>
      </c>
      <c r="K23" s="32">
        <v>396092</v>
      </c>
      <c r="L23" s="32">
        <v>119076</v>
      </c>
      <c r="M23" s="32">
        <v>1234956</v>
      </c>
      <c r="N23" s="32">
        <v>109023</v>
      </c>
      <c r="O23" s="32">
        <v>454268</v>
      </c>
      <c r="P23" s="32">
        <v>141748</v>
      </c>
      <c r="Q23" s="32">
        <v>205149</v>
      </c>
      <c r="R23" s="32">
        <v>153710</v>
      </c>
      <c r="S23" s="32">
        <v>519317</v>
      </c>
      <c r="T23" s="32">
        <v>22902858</v>
      </c>
      <c r="U23" s="32">
        <v>418515</v>
      </c>
      <c r="V23" s="32">
        <v>1095845</v>
      </c>
      <c r="W23" s="32">
        <v>1570810</v>
      </c>
      <c r="X23" s="32">
        <v>553193</v>
      </c>
      <c r="Y23" s="32">
        <v>5545</v>
      </c>
      <c r="Z23" s="32">
        <v>78467</v>
      </c>
      <c r="AA23" s="32">
        <v>13930</v>
      </c>
      <c r="AB23" s="32">
        <v>2574</v>
      </c>
      <c r="AC23" s="32">
        <v>765</v>
      </c>
      <c r="AD23" s="32">
        <v>432841</v>
      </c>
      <c r="AE23" s="32">
        <v>508</v>
      </c>
      <c r="AF23" s="32">
        <v>8269</v>
      </c>
      <c r="AG23" s="32">
        <v>12315</v>
      </c>
      <c r="AH23" s="32">
        <v>3919</v>
      </c>
      <c r="AI23" s="32">
        <v>160629</v>
      </c>
      <c r="AJ23" s="32">
        <v>5948</v>
      </c>
      <c r="AK23" s="32">
        <v>6812</v>
      </c>
      <c r="AL23" s="32">
        <v>85</v>
      </c>
      <c r="AM23" s="32">
        <v>601</v>
      </c>
      <c r="AN23" s="32">
        <v>124</v>
      </c>
      <c r="AO23" s="32">
        <v>321</v>
      </c>
      <c r="AP23" s="32">
        <v>342</v>
      </c>
      <c r="AQ23" s="32">
        <v>264378</v>
      </c>
      <c r="AR23" s="32">
        <v>416</v>
      </c>
      <c r="AS23" s="32">
        <v>0</v>
      </c>
      <c r="AT23" s="32">
        <v>39828951</v>
      </c>
      <c r="AU23" s="32">
        <v>5682</v>
      </c>
      <c r="AV23" s="32">
        <v>18006</v>
      </c>
      <c r="AW23" s="32">
        <v>23688</v>
      </c>
      <c r="AX23" s="32">
        <v>0</v>
      </c>
      <c r="AY23" s="32">
        <v>23688</v>
      </c>
      <c r="AZ23" s="32">
        <v>23896216</v>
      </c>
      <c r="BA23" s="32">
        <v>2300536</v>
      </c>
      <c r="BB23" s="32">
        <v>26196752</v>
      </c>
      <c r="BC23" s="32">
        <v>2816612</v>
      </c>
      <c r="BD23" s="32">
        <v>1085401</v>
      </c>
      <c r="BE23" s="32">
        <v>30122453</v>
      </c>
      <c r="BF23" s="32">
        <v>743177</v>
      </c>
      <c r="BG23" s="32">
        <v>1315216</v>
      </c>
      <c r="BH23" s="32">
        <v>3355309</v>
      </c>
      <c r="BI23" s="32">
        <v>71248319</v>
      </c>
      <c r="BJ23" s="2">
        <v>71248319</v>
      </c>
      <c r="BK23" s="136">
        <f t="shared" si="0"/>
        <v>71248320</v>
      </c>
      <c r="BL23">
        <v>71248318</v>
      </c>
    </row>
    <row r="24" spans="1:64">
      <c r="A24" s="148"/>
      <c r="B24" s="16" t="s">
        <v>65</v>
      </c>
      <c r="C24" s="32">
        <v>18</v>
      </c>
      <c r="D24" s="32">
        <v>1134073</v>
      </c>
      <c r="E24" s="32">
        <v>24056</v>
      </c>
      <c r="F24" s="32">
        <v>1364</v>
      </c>
      <c r="G24" s="32">
        <v>13942</v>
      </c>
      <c r="H24" s="32">
        <v>1133</v>
      </c>
      <c r="I24" s="32">
        <v>63037</v>
      </c>
      <c r="J24" s="32">
        <v>26699</v>
      </c>
      <c r="K24" s="32">
        <v>6000</v>
      </c>
      <c r="L24" s="32">
        <v>29721</v>
      </c>
      <c r="M24" s="32">
        <v>23599</v>
      </c>
      <c r="N24" s="32">
        <v>35228</v>
      </c>
      <c r="O24" s="32">
        <v>3494350</v>
      </c>
      <c r="P24" s="32">
        <v>63602</v>
      </c>
      <c r="Q24" s="32">
        <v>373612</v>
      </c>
      <c r="R24" s="32">
        <v>33003</v>
      </c>
      <c r="S24" s="32">
        <v>273597</v>
      </c>
      <c r="T24" s="32">
        <v>4156633</v>
      </c>
      <c r="U24" s="32">
        <v>66911623</v>
      </c>
      <c r="V24" s="32">
        <v>2649654</v>
      </c>
      <c r="W24" s="32">
        <v>10489</v>
      </c>
      <c r="X24" s="32">
        <v>92416</v>
      </c>
      <c r="Y24" s="32">
        <v>1092</v>
      </c>
      <c r="Z24" s="32">
        <v>148563</v>
      </c>
      <c r="AA24" s="32">
        <v>10133</v>
      </c>
      <c r="AB24" s="32">
        <v>2543</v>
      </c>
      <c r="AC24" s="32">
        <v>620</v>
      </c>
      <c r="AD24" s="32">
        <v>145809</v>
      </c>
      <c r="AE24" s="32">
        <v>12349</v>
      </c>
      <c r="AF24" s="32">
        <v>5560606</v>
      </c>
      <c r="AG24" s="32">
        <v>9419</v>
      </c>
      <c r="AH24" s="32">
        <v>22031</v>
      </c>
      <c r="AI24" s="32">
        <v>177900</v>
      </c>
      <c r="AJ24" s="32">
        <v>38226</v>
      </c>
      <c r="AK24" s="32">
        <v>225072</v>
      </c>
      <c r="AL24" s="32">
        <v>721</v>
      </c>
      <c r="AM24" s="32">
        <v>50373</v>
      </c>
      <c r="AN24" s="32">
        <v>16342</v>
      </c>
      <c r="AO24" s="32">
        <v>38017</v>
      </c>
      <c r="AP24" s="32">
        <v>38439</v>
      </c>
      <c r="AQ24" s="32">
        <v>5428</v>
      </c>
      <c r="AR24" s="32">
        <v>5276</v>
      </c>
      <c r="AS24" s="32">
        <v>56097</v>
      </c>
      <c r="AT24" s="32">
        <v>85982886</v>
      </c>
      <c r="AU24" s="32">
        <v>4272887</v>
      </c>
      <c r="AV24" s="32">
        <v>7890007</v>
      </c>
      <c r="AW24" s="32">
        <v>12162895</v>
      </c>
      <c r="AX24" s="32">
        <v>0</v>
      </c>
      <c r="AY24" s="32">
        <v>12162895</v>
      </c>
      <c r="AZ24" s="32">
        <v>1572262</v>
      </c>
      <c r="BA24" s="32">
        <v>1048582</v>
      </c>
      <c r="BB24" s="32">
        <v>2620844</v>
      </c>
      <c r="BC24" s="32">
        <v>4019793</v>
      </c>
      <c r="BD24" s="32">
        <v>2278608</v>
      </c>
      <c r="BE24" s="32">
        <v>21082140</v>
      </c>
      <c r="BF24" s="32">
        <v>516541</v>
      </c>
      <c r="BG24" s="32">
        <v>5460859</v>
      </c>
      <c r="BH24" s="32">
        <v>5004254</v>
      </c>
      <c r="BI24" s="32">
        <v>106091880</v>
      </c>
      <c r="BJ24" s="2">
        <v>106091880</v>
      </c>
      <c r="BK24" s="136">
        <f t="shared" si="0"/>
        <v>106091880</v>
      </c>
      <c r="BL24">
        <v>106091879</v>
      </c>
    </row>
    <row r="25" spans="1:64">
      <c r="A25" s="148"/>
      <c r="B25" s="16" t="s">
        <v>66</v>
      </c>
      <c r="C25" s="32">
        <v>19</v>
      </c>
      <c r="D25" s="32">
        <v>14398</v>
      </c>
      <c r="E25" s="32">
        <v>187305</v>
      </c>
      <c r="F25" s="32">
        <v>14260</v>
      </c>
      <c r="G25" s="32">
        <v>1660402</v>
      </c>
      <c r="H25" s="32">
        <v>1906</v>
      </c>
      <c r="I25" s="32">
        <v>66472</v>
      </c>
      <c r="J25" s="32">
        <v>44866</v>
      </c>
      <c r="K25" s="32">
        <v>65503</v>
      </c>
      <c r="L25" s="32">
        <v>8653</v>
      </c>
      <c r="M25" s="32">
        <v>40880</v>
      </c>
      <c r="N25" s="32">
        <v>26207</v>
      </c>
      <c r="O25" s="32">
        <v>2635135</v>
      </c>
      <c r="P25" s="32">
        <v>172055</v>
      </c>
      <c r="Q25" s="32">
        <v>101584</v>
      </c>
      <c r="R25" s="32">
        <v>71623</v>
      </c>
      <c r="S25" s="32">
        <v>2991732</v>
      </c>
      <c r="T25" s="32">
        <v>1847245</v>
      </c>
      <c r="U25" s="32">
        <v>1315564</v>
      </c>
      <c r="V25" s="32">
        <v>23812827</v>
      </c>
      <c r="W25" s="32">
        <v>7369860</v>
      </c>
      <c r="X25" s="32">
        <v>829498</v>
      </c>
      <c r="Y25" s="32">
        <v>4045</v>
      </c>
      <c r="Z25" s="32">
        <v>956</v>
      </c>
      <c r="AA25" s="32">
        <v>1085865</v>
      </c>
      <c r="AB25" s="32">
        <v>1247</v>
      </c>
      <c r="AC25" s="32">
        <v>928</v>
      </c>
      <c r="AD25" s="32">
        <v>5974844</v>
      </c>
      <c r="AE25" s="32">
        <v>656149</v>
      </c>
      <c r="AF25" s="32">
        <v>39596</v>
      </c>
      <c r="AG25" s="32">
        <v>111248</v>
      </c>
      <c r="AH25" s="32">
        <v>116593</v>
      </c>
      <c r="AI25" s="32">
        <v>591</v>
      </c>
      <c r="AJ25" s="32">
        <v>21909</v>
      </c>
      <c r="AK25" s="32">
        <v>127998</v>
      </c>
      <c r="AL25" s="32">
        <v>342</v>
      </c>
      <c r="AM25" s="32">
        <v>812381</v>
      </c>
      <c r="AN25" s="32">
        <v>7830</v>
      </c>
      <c r="AO25" s="32">
        <v>35131</v>
      </c>
      <c r="AP25" s="32">
        <v>34880</v>
      </c>
      <c r="AQ25" s="32">
        <v>3828</v>
      </c>
      <c r="AR25" s="32">
        <v>1635</v>
      </c>
      <c r="AS25" s="32">
        <v>1</v>
      </c>
      <c r="AT25" s="32">
        <v>52315970</v>
      </c>
      <c r="AU25" s="32">
        <v>1318753</v>
      </c>
      <c r="AV25" s="32">
        <v>3294834</v>
      </c>
      <c r="AW25" s="32">
        <v>4613586</v>
      </c>
      <c r="AX25" s="32">
        <v>0</v>
      </c>
      <c r="AY25" s="32">
        <v>4613586</v>
      </c>
      <c r="AZ25" s="32">
        <v>5089799</v>
      </c>
      <c r="BA25" s="32">
        <v>1446800</v>
      </c>
      <c r="BB25" s="32">
        <v>6536599</v>
      </c>
      <c r="BC25" s="32">
        <v>2646925</v>
      </c>
      <c r="BD25" s="32">
        <v>2057232</v>
      </c>
      <c r="BE25" s="32">
        <v>15854342</v>
      </c>
      <c r="BF25" s="32">
        <v>540098</v>
      </c>
      <c r="BG25" s="32">
        <v>915042</v>
      </c>
      <c r="BH25" s="32">
        <v>2751192</v>
      </c>
      <c r="BI25" s="32">
        <v>69466364</v>
      </c>
      <c r="BJ25" s="2">
        <v>69466364</v>
      </c>
      <c r="BK25" s="136">
        <f t="shared" si="0"/>
        <v>69466364</v>
      </c>
      <c r="BL25">
        <v>69466362</v>
      </c>
    </row>
    <row r="26" spans="1:64">
      <c r="A26" s="148"/>
      <c r="B26" s="16" t="s">
        <v>67</v>
      </c>
      <c r="C26" s="32">
        <v>20</v>
      </c>
      <c r="D26" s="32">
        <v>67517</v>
      </c>
      <c r="E26" s="32">
        <v>121201</v>
      </c>
      <c r="F26" s="32">
        <v>55275</v>
      </c>
      <c r="G26" s="32">
        <v>97120</v>
      </c>
      <c r="H26" s="32">
        <v>14325</v>
      </c>
      <c r="I26" s="32">
        <v>388320</v>
      </c>
      <c r="J26" s="32">
        <v>183662</v>
      </c>
      <c r="K26" s="32">
        <v>106720</v>
      </c>
      <c r="L26" s="32">
        <v>273756</v>
      </c>
      <c r="M26" s="32">
        <v>255883</v>
      </c>
      <c r="N26" s="32">
        <v>501675</v>
      </c>
      <c r="O26" s="32">
        <v>2321525</v>
      </c>
      <c r="P26" s="32">
        <v>441258</v>
      </c>
      <c r="Q26" s="32">
        <v>1234665</v>
      </c>
      <c r="R26" s="32">
        <v>356566</v>
      </c>
      <c r="S26" s="32">
        <v>471852</v>
      </c>
      <c r="T26" s="32">
        <v>312964</v>
      </c>
      <c r="U26" s="32">
        <v>156091</v>
      </c>
      <c r="V26" s="32">
        <v>1413127</v>
      </c>
      <c r="W26" s="32">
        <v>34967008</v>
      </c>
      <c r="X26" s="32">
        <v>196742</v>
      </c>
      <c r="Y26" s="32">
        <v>16706</v>
      </c>
      <c r="Z26" s="32">
        <v>2814</v>
      </c>
      <c r="AA26" s="32">
        <v>2350383</v>
      </c>
      <c r="AB26" s="32">
        <v>9950</v>
      </c>
      <c r="AC26" s="32">
        <v>13734</v>
      </c>
      <c r="AD26" s="32">
        <v>414714</v>
      </c>
      <c r="AE26" s="32">
        <v>4242291</v>
      </c>
      <c r="AF26" s="32">
        <v>116580</v>
      </c>
      <c r="AG26" s="32">
        <v>183813</v>
      </c>
      <c r="AH26" s="32">
        <v>4362074</v>
      </c>
      <c r="AI26" s="32">
        <v>131558</v>
      </c>
      <c r="AJ26" s="32">
        <v>111785</v>
      </c>
      <c r="AK26" s="32">
        <v>840761</v>
      </c>
      <c r="AL26" s="32">
        <v>8491</v>
      </c>
      <c r="AM26" s="32">
        <v>226293</v>
      </c>
      <c r="AN26" s="32">
        <v>48249</v>
      </c>
      <c r="AO26" s="32">
        <v>4345737</v>
      </c>
      <c r="AP26" s="32">
        <v>256844</v>
      </c>
      <c r="AQ26" s="32">
        <v>30639</v>
      </c>
      <c r="AR26" s="32">
        <v>84456</v>
      </c>
      <c r="AS26" s="32">
        <v>62338</v>
      </c>
      <c r="AT26" s="32">
        <v>61797463</v>
      </c>
      <c r="AU26" s="32">
        <v>1083177</v>
      </c>
      <c r="AV26" s="32">
        <v>2569949</v>
      </c>
      <c r="AW26" s="32">
        <v>3653126</v>
      </c>
      <c r="AX26" s="32">
        <v>0</v>
      </c>
      <c r="AY26" s="32">
        <v>3653126</v>
      </c>
      <c r="AZ26" s="32">
        <v>1044620</v>
      </c>
      <c r="BA26" s="32">
        <v>306649</v>
      </c>
      <c r="BB26" s="32">
        <v>1351269</v>
      </c>
      <c r="BC26" s="32">
        <v>4840348</v>
      </c>
      <c r="BD26" s="32">
        <v>1110789</v>
      </c>
      <c r="BE26" s="32">
        <v>10955532</v>
      </c>
      <c r="BF26" s="32">
        <v>2875504</v>
      </c>
      <c r="BG26" s="32">
        <v>2627893</v>
      </c>
      <c r="BH26" s="32">
        <v>2394492</v>
      </c>
      <c r="BI26" s="32">
        <v>69644089</v>
      </c>
      <c r="BJ26" s="2">
        <v>69644089</v>
      </c>
      <c r="BK26" s="136">
        <f t="shared" si="0"/>
        <v>69644090</v>
      </c>
      <c r="BL26">
        <v>69644088</v>
      </c>
    </row>
    <row r="27" spans="1:64">
      <c r="A27" s="148"/>
      <c r="B27" s="16" t="s">
        <v>12</v>
      </c>
      <c r="C27" s="32">
        <v>21</v>
      </c>
      <c r="D27" s="32">
        <v>2685</v>
      </c>
      <c r="E27" s="32">
        <v>482</v>
      </c>
      <c r="F27" s="32">
        <v>145</v>
      </c>
      <c r="G27" s="32">
        <v>2454</v>
      </c>
      <c r="H27" s="32">
        <v>577</v>
      </c>
      <c r="I27" s="32">
        <v>7640</v>
      </c>
      <c r="J27" s="32">
        <v>205</v>
      </c>
      <c r="K27" s="32">
        <v>4</v>
      </c>
      <c r="L27" s="32">
        <v>366</v>
      </c>
      <c r="M27" s="32">
        <v>6590</v>
      </c>
      <c r="N27" s="32">
        <v>54182</v>
      </c>
      <c r="O27" s="32">
        <v>105394</v>
      </c>
      <c r="P27" s="32">
        <v>224171</v>
      </c>
      <c r="Q27" s="32">
        <v>23196</v>
      </c>
      <c r="R27" s="32">
        <v>7873</v>
      </c>
      <c r="S27" s="32">
        <v>1049200</v>
      </c>
      <c r="T27" s="32">
        <v>260738</v>
      </c>
      <c r="U27" s="32">
        <v>14318</v>
      </c>
      <c r="V27" s="32">
        <v>734328</v>
      </c>
      <c r="W27" s="32">
        <v>12435</v>
      </c>
      <c r="X27" s="32">
        <v>2605760</v>
      </c>
      <c r="Y27" s="32">
        <v>0</v>
      </c>
      <c r="Z27" s="32">
        <v>84556</v>
      </c>
      <c r="AA27" s="32">
        <v>360180</v>
      </c>
      <c r="AB27" s="32">
        <v>3286</v>
      </c>
      <c r="AC27" s="32">
        <v>1371</v>
      </c>
      <c r="AD27" s="32">
        <v>56339</v>
      </c>
      <c r="AE27" s="32">
        <v>855</v>
      </c>
      <c r="AF27" s="32">
        <v>6409</v>
      </c>
      <c r="AG27" s="32">
        <v>1192</v>
      </c>
      <c r="AH27" s="32">
        <v>4874</v>
      </c>
      <c r="AI27" s="32">
        <v>4</v>
      </c>
      <c r="AJ27" s="32">
        <v>173</v>
      </c>
      <c r="AK27" s="32">
        <v>289400</v>
      </c>
      <c r="AL27" s="32">
        <v>9027</v>
      </c>
      <c r="AM27" s="32">
        <v>1206775</v>
      </c>
      <c r="AN27" s="32">
        <v>11461</v>
      </c>
      <c r="AO27" s="32">
        <v>487460</v>
      </c>
      <c r="AP27" s="32">
        <v>58787</v>
      </c>
      <c r="AQ27" s="32">
        <v>766</v>
      </c>
      <c r="AR27" s="32">
        <v>139</v>
      </c>
      <c r="AS27" s="32">
        <v>60</v>
      </c>
      <c r="AT27" s="32">
        <v>7695854</v>
      </c>
      <c r="AU27" s="32">
        <v>1219426</v>
      </c>
      <c r="AV27" s="32">
        <v>165419</v>
      </c>
      <c r="AW27" s="32">
        <v>1384845</v>
      </c>
      <c r="AX27" s="32">
        <v>0</v>
      </c>
      <c r="AY27" s="32">
        <v>1384845</v>
      </c>
      <c r="AZ27" s="32">
        <v>1047495</v>
      </c>
      <c r="BA27" s="32">
        <v>294840</v>
      </c>
      <c r="BB27" s="32">
        <v>1342335</v>
      </c>
      <c r="BC27" s="32">
        <v>294872</v>
      </c>
      <c r="BD27" s="32">
        <v>165621</v>
      </c>
      <c r="BE27" s="32">
        <v>3187674</v>
      </c>
      <c r="BF27" s="32">
        <v>520834</v>
      </c>
      <c r="BG27" s="32">
        <v>34498</v>
      </c>
      <c r="BH27" s="32">
        <v>485779</v>
      </c>
      <c r="BI27" s="32">
        <v>10813975</v>
      </c>
      <c r="BJ27" s="2">
        <v>10813975</v>
      </c>
      <c r="BK27" s="136">
        <f t="shared" si="0"/>
        <v>10813975</v>
      </c>
      <c r="BL27">
        <v>10813974</v>
      </c>
    </row>
    <row r="28" spans="1:64">
      <c r="A28" s="148"/>
      <c r="B28" s="16" t="s">
        <v>68</v>
      </c>
      <c r="C28" s="32">
        <v>22</v>
      </c>
      <c r="D28" s="32">
        <v>868</v>
      </c>
      <c r="E28" s="32">
        <v>83</v>
      </c>
      <c r="F28" s="32">
        <v>5</v>
      </c>
      <c r="G28" s="32">
        <v>442</v>
      </c>
      <c r="H28" s="32">
        <v>23</v>
      </c>
      <c r="I28" s="32">
        <v>3367</v>
      </c>
      <c r="J28" s="32">
        <v>66111</v>
      </c>
      <c r="K28" s="32">
        <v>4860</v>
      </c>
      <c r="L28" s="32">
        <v>1767</v>
      </c>
      <c r="M28" s="32">
        <v>789222</v>
      </c>
      <c r="N28" s="32">
        <v>1269</v>
      </c>
      <c r="O28" s="32">
        <v>10286</v>
      </c>
      <c r="P28" s="32">
        <v>512205</v>
      </c>
      <c r="Q28" s="32">
        <v>1841763</v>
      </c>
      <c r="R28" s="32">
        <v>562203</v>
      </c>
      <c r="S28" s="32">
        <v>43634</v>
      </c>
      <c r="T28" s="32">
        <v>85855</v>
      </c>
      <c r="U28" s="32">
        <v>73699</v>
      </c>
      <c r="V28" s="32">
        <v>8009</v>
      </c>
      <c r="W28" s="32">
        <v>44</v>
      </c>
      <c r="X28" s="32">
        <v>3</v>
      </c>
      <c r="Y28" s="32">
        <v>215479</v>
      </c>
      <c r="Z28" s="32">
        <v>0</v>
      </c>
      <c r="AA28" s="32">
        <v>202</v>
      </c>
      <c r="AB28" s="32">
        <v>2</v>
      </c>
      <c r="AC28" s="32">
        <v>8</v>
      </c>
      <c r="AD28" s="32">
        <v>7724</v>
      </c>
      <c r="AE28" s="32">
        <v>303</v>
      </c>
      <c r="AF28" s="32">
        <v>46545</v>
      </c>
      <c r="AG28" s="32">
        <v>10119</v>
      </c>
      <c r="AH28" s="32">
        <v>0</v>
      </c>
      <c r="AI28" s="32">
        <v>52</v>
      </c>
      <c r="AJ28" s="32">
        <v>41285</v>
      </c>
      <c r="AK28" s="32">
        <v>2088528</v>
      </c>
      <c r="AL28" s="32">
        <v>0</v>
      </c>
      <c r="AM28" s="32">
        <v>314070</v>
      </c>
      <c r="AN28" s="32">
        <v>43194</v>
      </c>
      <c r="AO28" s="32">
        <v>351500</v>
      </c>
      <c r="AP28" s="32">
        <v>19301</v>
      </c>
      <c r="AQ28" s="32">
        <v>5445</v>
      </c>
      <c r="AR28" s="32">
        <v>59529</v>
      </c>
      <c r="AS28" s="32">
        <v>66</v>
      </c>
      <c r="AT28" s="32">
        <v>7209071</v>
      </c>
      <c r="AU28" s="32">
        <v>613</v>
      </c>
      <c r="AV28" s="32">
        <v>6804</v>
      </c>
      <c r="AW28" s="32">
        <v>7417</v>
      </c>
      <c r="AX28" s="32">
        <v>0</v>
      </c>
      <c r="AY28" s="32">
        <v>7417</v>
      </c>
      <c r="AZ28" s="32">
        <v>0</v>
      </c>
      <c r="BA28" s="32">
        <v>65301</v>
      </c>
      <c r="BB28" s="32">
        <v>65301</v>
      </c>
      <c r="BC28" s="32">
        <v>108157</v>
      </c>
      <c r="BD28" s="32">
        <v>22453</v>
      </c>
      <c r="BE28" s="32">
        <v>203328</v>
      </c>
      <c r="BF28" s="32">
        <v>1457255</v>
      </c>
      <c r="BG28" s="32">
        <v>2232529</v>
      </c>
      <c r="BH28" s="32">
        <v>188603</v>
      </c>
      <c r="BI28" s="32">
        <v>3911218</v>
      </c>
      <c r="BJ28" s="2">
        <v>3911218</v>
      </c>
      <c r="BK28" s="136">
        <f t="shared" si="0"/>
        <v>3911218</v>
      </c>
      <c r="BL28">
        <v>3911217</v>
      </c>
    </row>
    <row r="29" spans="1:64">
      <c r="A29" s="148"/>
      <c r="B29" s="16" t="s">
        <v>69</v>
      </c>
      <c r="C29" s="32">
        <v>23</v>
      </c>
      <c r="D29" s="32">
        <v>978</v>
      </c>
      <c r="E29" s="32">
        <v>24023</v>
      </c>
      <c r="F29" s="32">
        <v>2810</v>
      </c>
      <c r="G29" s="32">
        <v>43594</v>
      </c>
      <c r="H29" s="32">
        <v>11785</v>
      </c>
      <c r="I29" s="32">
        <v>32370</v>
      </c>
      <c r="J29" s="32">
        <v>25064</v>
      </c>
      <c r="K29" s="32">
        <v>24798</v>
      </c>
      <c r="L29" s="32">
        <v>70817</v>
      </c>
      <c r="M29" s="32">
        <v>43344</v>
      </c>
      <c r="N29" s="32">
        <v>32558</v>
      </c>
      <c r="O29" s="32">
        <v>62155</v>
      </c>
      <c r="P29" s="32">
        <v>62696</v>
      </c>
      <c r="Q29" s="32">
        <v>40171</v>
      </c>
      <c r="R29" s="32">
        <v>14244</v>
      </c>
      <c r="S29" s="32">
        <v>20188</v>
      </c>
      <c r="T29" s="32">
        <v>32581</v>
      </c>
      <c r="U29" s="32">
        <v>15689</v>
      </c>
      <c r="V29" s="32">
        <v>14091</v>
      </c>
      <c r="W29" s="32">
        <v>12559</v>
      </c>
      <c r="X29" s="32">
        <v>1241</v>
      </c>
      <c r="Y29" s="32">
        <v>439</v>
      </c>
      <c r="Z29" s="32">
        <v>108275</v>
      </c>
      <c r="AA29" s="32">
        <v>541430</v>
      </c>
      <c r="AB29" s="32">
        <v>2761</v>
      </c>
      <c r="AC29" s="32">
        <v>19009</v>
      </c>
      <c r="AD29" s="32">
        <v>1144</v>
      </c>
      <c r="AE29" s="32">
        <v>5572</v>
      </c>
      <c r="AF29" s="32">
        <v>11454</v>
      </c>
      <c r="AG29" s="32">
        <v>2475</v>
      </c>
      <c r="AH29" s="32">
        <v>2137</v>
      </c>
      <c r="AI29" s="32">
        <v>1050</v>
      </c>
      <c r="AJ29" s="32">
        <v>2170</v>
      </c>
      <c r="AK29" s="32">
        <v>18551</v>
      </c>
      <c r="AL29" s="32">
        <v>28</v>
      </c>
      <c r="AM29" s="32">
        <v>1281</v>
      </c>
      <c r="AN29" s="32">
        <v>1114</v>
      </c>
      <c r="AO29" s="32">
        <v>761</v>
      </c>
      <c r="AP29" s="32">
        <v>2479</v>
      </c>
      <c r="AQ29" s="32">
        <v>527</v>
      </c>
      <c r="AR29" s="32">
        <v>106</v>
      </c>
      <c r="AS29" s="32">
        <v>218</v>
      </c>
      <c r="AT29" s="32">
        <v>1310734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0</v>
      </c>
      <c r="BB29" s="32">
        <v>0</v>
      </c>
      <c r="BC29" s="32">
        <v>0</v>
      </c>
      <c r="BD29" s="32">
        <v>39355</v>
      </c>
      <c r="BE29" s="32">
        <v>39355</v>
      </c>
      <c r="BF29" s="32">
        <v>0</v>
      </c>
      <c r="BG29" s="32">
        <v>24726</v>
      </c>
      <c r="BH29" s="32">
        <v>64060</v>
      </c>
      <c r="BI29" s="32">
        <v>1389423</v>
      </c>
      <c r="BJ29" s="2">
        <v>1389423</v>
      </c>
      <c r="BK29" s="136">
        <f t="shared" si="0"/>
        <v>1389423</v>
      </c>
      <c r="BL29">
        <v>1389422</v>
      </c>
    </row>
    <row r="30" spans="1:64">
      <c r="A30" s="148"/>
      <c r="B30" s="16" t="s">
        <v>70</v>
      </c>
      <c r="C30" s="32">
        <v>24</v>
      </c>
      <c r="D30" s="32">
        <v>184417</v>
      </c>
      <c r="E30" s="32">
        <v>401280</v>
      </c>
      <c r="F30" s="32">
        <v>186500</v>
      </c>
      <c r="G30" s="32">
        <v>324551</v>
      </c>
      <c r="H30" s="32">
        <v>47937</v>
      </c>
      <c r="I30" s="32">
        <v>1265214</v>
      </c>
      <c r="J30" s="32">
        <v>614318</v>
      </c>
      <c r="K30" s="32">
        <v>333131</v>
      </c>
      <c r="L30" s="32">
        <v>850559</v>
      </c>
      <c r="M30" s="32">
        <v>801060</v>
      </c>
      <c r="N30" s="32">
        <v>1707266</v>
      </c>
      <c r="O30" s="32">
        <v>7199331</v>
      </c>
      <c r="P30" s="32">
        <v>1383235</v>
      </c>
      <c r="Q30" s="32">
        <v>4156200</v>
      </c>
      <c r="R30" s="32">
        <v>882210</v>
      </c>
      <c r="S30" s="32">
        <v>672867</v>
      </c>
      <c r="T30" s="32">
        <v>552428</v>
      </c>
      <c r="U30" s="32">
        <v>355642</v>
      </c>
      <c r="V30" s="32">
        <v>301399</v>
      </c>
      <c r="W30" s="32">
        <v>242376</v>
      </c>
      <c r="X30" s="32">
        <v>147766</v>
      </c>
      <c r="Y30" s="32">
        <v>39619</v>
      </c>
      <c r="Z30" s="32">
        <v>9422</v>
      </c>
      <c r="AA30" s="32">
        <v>8007680</v>
      </c>
      <c r="AB30" s="32">
        <v>33609</v>
      </c>
      <c r="AC30" s="32">
        <v>45873</v>
      </c>
      <c r="AD30" s="32">
        <v>1014294</v>
      </c>
      <c r="AE30" s="32">
        <v>356265</v>
      </c>
      <c r="AF30" s="32">
        <v>250498</v>
      </c>
      <c r="AG30" s="32">
        <v>260241</v>
      </c>
      <c r="AH30" s="32">
        <v>103169</v>
      </c>
      <c r="AI30" s="32">
        <v>206937</v>
      </c>
      <c r="AJ30" s="32">
        <v>322740</v>
      </c>
      <c r="AK30" s="32">
        <v>324724</v>
      </c>
      <c r="AL30" s="32">
        <v>10316</v>
      </c>
      <c r="AM30" s="32">
        <v>103421</v>
      </c>
      <c r="AN30" s="32">
        <v>63233</v>
      </c>
      <c r="AO30" s="32">
        <v>59676</v>
      </c>
      <c r="AP30" s="32">
        <v>90147</v>
      </c>
      <c r="AQ30" s="32">
        <v>48899</v>
      </c>
      <c r="AR30" s="32">
        <v>31641</v>
      </c>
      <c r="AS30" s="32">
        <v>85815</v>
      </c>
      <c r="AT30" s="32">
        <v>34077907</v>
      </c>
      <c r="AU30" s="32">
        <v>1367651</v>
      </c>
      <c r="AV30" s="32">
        <v>4663228</v>
      </c>
      <c r="AW30" s="32">
        <v>6030880</v>
      </c>
      <c r="AX30" s="32">
        <v>0</v>
      </c>
      <c r="AY30" s="32">
        <v>6030880</v>
      </c>
      <c r="AZ30" s="32">
        <v>0</v>
      </c>
      <c r="BA30" s="32">
        <v>0</v>
      </c>
      <c r="BB30" s="32">
        <v>0</v>
      </c>
      <c r="BC30" s="32">
        <v>0</v>
      </c>
      <c r="BD30" s="32">
        <v>83522</v>
      </c>
      <c r="BE30" s="32">
        <v>6114402</v>
      </c>
      <c r="BF30" s="32">
        <v>0</v>
      </c>
      <c r="BG30" s="32">
        <v>350957</v>
      </c>
      <c r="BH30" s="32">
        <v>1844501</v>
      </c>
      <c r="BI30" s="32">
        <v>41685852</v>
      </c>
      <c r="BJ30" s="2">
        <v>41685852</v>
      </c>
      <c r="BK30" s="136">
        <f t="shared" si="0"/>
        <v>41685853</v>
      </c>
      <c r="BL30">
        <v>41685852</v>
      </c>
    </row>
    <row r="31" spans="1:64">
      <c r="A31" s="148"/>
      <c r="B31" s="16" t="s">
        <v>71</v>
      </c>
      <c r="C31" s="32">
        <v>25</v>
      </c>
      <c r="D31" s="32">
        <v>5011</v>
      </c>
      <c r="E31" s="32">
        <v>0</v>
      </c>
      <c r="F31" s="32">
        <v>0</v>
      </c>
      <c r="G31" s="32">
        <v>0</v>
      </c>
      <c r="H31" s="32">
        <v>0</v>
      </c>
      <c r="I31" s="32">
        <v>1030</v>
      </c>
      <c r="J31" s="32">
        <v>0</v>
      </c>
      <c r="K31" s="32">
        <v>0</v>
      </c>
      <c r="L31" s="32">
        <v>0</v>
      </c>
      <c r="M31" s="32">
        <v>0</v>
      </c>
      <c r="N31" s="32">
        <v>5</v>
      </c>
      <c r="O31" s="32">
        <v>34</v>
      </c>
      <c r="P31" s="32">
        <v>1</v>
      </c>
      <c r="Q31" s="32">
        <v>46582</v>
      </c>
      <c r="R31" s="32">
        <v>99522</v>
      </c>
      <c r="S31" s="32">
        <v>4</v>
      </c>
      <c r="T31" s="32">
        <v>34721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1</v>
      </c>
      <c r="AA31" s="32">
        <v>0</v>
      </c>
      <c r="AB31" s="32">
        <v>2161062</v>
      </c>
      <c r="AC31" s="32">
        <v>2</v>
      </c>
      <c r="AD31" s="32">
        <v>0</v>
      </c>
      <c r="AE31" s="32">
        <v>5201</v>
      </c>
      <c r="AF31" s="32">
        <v>1351332</v>
      </c>
      <c r="AG31" s="32">
        <v>320300</v>
      </c>
      <c r="AH31" s="32">
        <v>0</v>
      </c>
      <c r="AI31" s="32">
        <v>0</v>
      </c>
      <c r="AJ31" s="32">
        <v>375</v>
      </c>
      <c r="AK31" s="32">
        <v>43723</v>
      </c>
      <c r="AL31" s="32">
        <v>1543</v>
      </c>
      <c r="AM31" s="32">
        <v>167760</v>
      </c>
      <c r="AN31" s="32">
        <v>1036</v>
      </c>
      <c r="AO31" s="32">
        <v>52138</v>
      </c>
      <c r="AP31" s="32">
        <v>66476</v>
      </c>
      <c r="AQ31" s="32">
        <v>1534</v>
      </c>
      <c r="AR31" s="32">
        <v>2068</v>
      </c>
      <c r="AS31" s="32">
        <v>0</v>
      </c>
      <c r="AT31" s="32">
        <v>4361460</v>
      </c>
      <c r="AU31" s="32">
        <v>59566</v>
      </c>
      <c r="AV31" s="32">
        <v>176427</v>
      </c>
      <c r="AW31" s="32">
        <v>235993</v>
      </c>
      <c r="AX31" s="32">
        <v>0</v>
      </c>
      <c r="AY31" s="32">
        <v>235993</v>
      </c>
      <c r="AZ31" s="32">
        <v>0</v>
      </c>
      <c r="BA31" s="32">
        <v>232</v>
      </c>
      <c r="BB31" s="32">
        <v>232</v>
      </c>
      <c r="BC31" s="32">
        <v>0</v>
      </c>
      <c r="BD31" s="32">
        <v>54240</v>
      </c>
      <c r="BE31" s="32">
        <v>290465</v>
      </c>
      <c r="BF31" s="32">
        <v>0</v>
      </c>
      <c r="BG31" s="32">
        <v>23890</v>
      </c>
      <c r="BH31" s="32">
        <v>203090</v>
      </c>
      <c r="BI31" s="32">
        <v>4831125</v>
      </c>
      <c r="BJ31" s="2">
        <v>4831125</v>
      </c>
      <c r="BK31" s="136">
        <f t="shared" si="0"/>
        <v>4831125</v>
      </c>
      <c r="BL31">
        <v>4831123</v>
      </c>
    </row>
    <row r="32" spans="1:64">
      <c r="A32" s="148"/>
      <c r="B32" s="16" t="s">
        <v>72</v>
      </c>
      <c r="C32" s="32">
        <v>26</v>
      </c>
      <c r="D32" s="32">
        <v>0</v>
      </c>
      <c r="E32" s="32">
        <v>38268</v>
      </c>
      <c r="F32" s="32">
        <v>25260</v>
      </c>
      <c r="G32" s="32">
        <v>8591</v>
      </c>
      <c r="H32" s="32">
        <v>1909</v>
      </c>
      <c r="I32" s="32">
        <v>85822</v>
      </c>
      <c r="J32" s="32">
        <v>63092</v>
      </c>
      <c r="K32" s="32">
        <v>16582</v>
      </c>
      <c r="L32" s="32">
        <v>87222</v>
      </c>
      <c r="M32" s="32">
        <v>134272</v>
      </c>
      <c r="N32" s="32">
        <v>19940</v>
      </c>
      <c r="O32" s="32">
        <v>118873</v>
      </c>
      <c r="P32" s="32">
        <v>40233</v>
      </c>
      <c r="Q32" s="32">
        <v>37532</v>
      </c>
      <c r="R32" s="32">
        <v>158840</v>
      </c>
      <c r="S32" s="32">
        <v>66792</v>
      </c>
      <c r="T32" s="32">
        <v>18394</v>
      </c>
      <c r="U32" s="32">
        <v>25146</v>
      </c>
      <c r="V32" s="32">
        <v>10654</v>
      </c>
      <c r="W32" s="32">
        <v>15419</v>
      </c>
      <c r="X32" s="32">
        <v>11375</v>
      </c>
      <c r="Y32" s="32">
        <v>2373</v>
      </c>
      <c r="Z32" s="32">
        <v>3167</v>
      </c>
      <c r="AA32" s="32">
        <v>84319</v>
      </c>
      <c r="AB32" s="32">
        <v>412</v>
      </c>
      <c r="AC32" s="32">
        <v>388714</v>
      </c>
      <c r="AD32" s="32">
        <v>1026332</v>
      </c>
      <c r="AE32" s="32">
        <v>60021</v>
      </c>
      <c r="AF32" s="32">
        <v>188305</v>
      </c>
      <c r="AG32" s="32">
        <v>104588</v>
      </c>
      <c r="AH32" s="32">
        <v>12936</v>
      </c>
      <c r="AI32" s="32">
        <v>41150</v>
      </c>
      <c r="AJ32" s="32">
        <v>9414</v>
      </c>
      <c r="AK32" s="32">
        <v>53002</v>
      </c>
      <c r="AL32" s="32">
        <v>5800</v>
      </c>
      <c r="AM32" s="32">
        <v>19050</v>
      </c>
      <c r="AN32" s="32">
        <v>105606</v>
      </c>
      <c r="AO32" s="32">
        <v>38829</v>
      </c>
      <c r="AP32" s="32">
        <v>82740</v>
      </c>
      <c r="AQ32" s="32">
        <v>22721</v>
      </c>
      <c r="AR32" s="32">
        <v>8019</v>
      </c>
      <c r="AS32" s="32">
        <v>109428</v>
      </c>
      <c r="AT32" s="32">
        <v>3351144</v>
      </c>
      <c r="AU32" s="32">
        <v>129709</v>
      </c>
      <c r="AV32" s="32">
        <v>530815</v>
      </c>
      <c r="AW32" s="32">
        <v>660524</v>
      </c>
      <c r="AX32" s="32">
        <v>0</v>
      </c>
      <c r="AY32" s="32">
        <v>660524</v>
      </c>
      <c r="AZ32" s="32">
        <v>0</v>
      </c>
      <c r="BA32" s="32">
        <v>7596</v>
      </c>
      <c r="BB32" s="32">
        <v>7596</v>
      </c>
      <c r="BC32" s="32">
        <v>0</v>
      </c>
      <c r="BD32" s="32">
        <v>3192</v>
      </c>
      <c r="BE32" s="32">
        <v>671312</v>
      </c>
      <c r="BF32" s="32">
        <v>0</v>
      </c>
      <c r="BG32" s="32">
        <v>214</v>
      </c>
      <c r="BH32" s="32">
        <v>-167912</v>
      </c>
      <c r="BI32" s="32">
        <v>3854330</v>
      </c>
      <c r="BJ32" s="2">
        <v>3854330</v>
      </c>
      <c r="BK32" s="136">
        <f t="shared" si="0"/>
        <v>3854330</v>
      </c>
      <c r="BL32">
        <v>3854333</v>
      </c>
    </row>
    <row r="33" spans="1:64">
      <c r="A33" s="148"/>
      <c r="B33" s="16" t="s">
        <v>18</v>
      </c>
      <c r="C33" s="32">
        <v>27</v>
      </c>
      <c r="D33" s="32">
        <v>20517</v>
      </c>
      <c r="E33" s="32">
        <v>231950</v>
      </c>
      <c r="F33" s="32">
        <v>2237</v>
      </c>
      <c r="G33" s="32">
        <v>4407</v>
      </c>
      <c r="H33" s="32">
        <v>706</v>
      </c>
      <c r="I33" s="32">
        <v>13735</v>
      </c>
      <c r="J33" s="32">
        <v>8449</v>
      </c>
      <c r="K33" s="32">
        <v>9331</v>
      </c>
      <c r="L33" s="32">
        <v>15157</v>
      </c>
      <c r="M33" s="32">
        <v>4249</v>
      </c>
      <c r="N33" s="32">
        <v>4491</v>
      </c>
      <c r="O33" s="32">
        <v>17762</v>
      </c>
      <c r="P33" s="32">
        <v>20111</v>
      </c>
      <c r="Q33" s="32">
        <v>7181</v>
      </c>
      <c r="R33" s="32">
        <v>8667</v>
      </c>
      <c r="S33" s="32">
        <v>11943</v>
      </c>
      <c r="T33" s="32">
        <v>31658</v>
      </c>
      <c r="U33" s="32">
        <v>2193</v>
      </c>
      <c r="V33" s="32">
        <v>5242</v>
      </c>
      <c r="W33" s="32">
        <v>6205</v>
      </c>
      <c r="X33" s="32">
        <v>405</v>
      </c>
      <c r="Y33" s="32">
        <v>54</v>
      </c>
      <c r="Z33" s="32">
        <v>49</v>
      </c>
      <c r="AA33" s="32">
        <v>23775</v>
      </c>
      <c r="AB33" s="32">
        <v>569</v>
      </c>
      <c r="AC33" s="32">
        <v>590</v>
      </c>
      <c r="AD33" s="32">
        <v>1069000</v>
      </c>
      <c r="AE33" s="32">
        <v>40186</v>
      </c>
      <c r="AF33" s="32">
        <v>30382</v>
      </c>
      <c r="AG33" s="32">
        <v>22526</v>
      </c>
      <c r="AH33" s="32">
        <v>6661</v>
      </c>
      <c r="AI33" s="32">
        <v>29741</v>
      </c>
      <c r="AJ33" s="32">
        <v>8133</v>
      </c>
      <c r="AK33" s="32">
        <v>74800</v>
      </c>
      <c r="AL33" s="32">
        <v>1235</v>
      </c>
      <c r="AM33" s="32">
        <v>12035</v>
      </c>
      <c r="AN33" s="32">
        <v>4771</v>
      </c>
      <c r="AO33" s="32">
        <v>15306</v>
      </c>
      <c r="AP33" s="32">
        <v>42544</v>
      </c>
      <c r="AQ33" s="32">
        <v>12190</v>
      </c>
      <c r="AR33" s="32">
        <v>1653</v>
      </c>
      <c r="AS33" s="32">
        <v>13744</v>
      </c>
      <c r="AT33" s="32">
        <v>1836536</v>
      </c>
      <c r="AU33" s="32">
        <v>1433256</v>
      </c>
      <c r="AV33" s="32">
        <v>3164227</v>
      </c>
      <c r="AW33" s="32">
        <v>4597483</v>
      </c>
      <c r="AX33" s="32">
        <v>0</v>
      </c>
      <c r="AY33" s="32">
        <v>4597483</v>
      </c>
      <c r="AZ33" s="32">
        <v>239938903</v>
      </c>
      <c r="BA33" s="32">
        <v>0</v>
      </c>
      <c r="BB33" s="32">
        <v>239938903</v>
      </c>
      <c r="BC33" s="32">
        <v>0</v>
      </c>
      <c r="BD33" s="32">
        <v>0</v>
      </c>
      <c r="BE33" s="32">
        <v>244536385</v>
      </c>
      <c r="BF33" s="32">
        <v>33009637</v>
      </c>
      <c r="BG33" s="32">
        <v>51582000</v>
      </c>
      <c r="BH33" s="32">
        <v>-5687382</v>
      </c>
      <c r="BI33" s="32">
        <v>156093902</v>
      </c>
      <c r="BJ33" s="2">
        <v>156093902</v>
      </c>
      <c r="BK33" s="136">
        <f t="shared" si="0"/>
        <v>156093902</v>
      </c>
      <c r="BL33">
        <v>156093903</v>
      </c>
    </row>
    <row r="34" spans="1:64">
      <c r="A34" s="148"/>
      <c r="B34" s="16" t="s">
        <v>19</v>
      </c>
      <c r="C34" s="32">
        <v>28</v>
      </c>
      <c r="D34" s="32">
        <v>8731720</v>
      </c>
      <c r="E34" s="32">
        <v>659530</v>
      </c>
      <c r="F34" s="32">
        <v>283610</v>
      </c>
      <c r="G34" s="32">
        <v>821830</v>
      </c>
      <c r="H34" s="32">
        <v>420041</v>
      </c>
      <c r="I34" s="32">
        <v>3217546</v>
      </c>
      <c r="J34" s="32">
        <v>1460557</v>
      </c>
      <c r="K34" s="32">
        <v>1065149</v>
      </c>
      <c r="L34" s="32">
        <v>2150670</v>
      </c>
      <c r="M34" s="32">
        <v>2369540</v>
      </c>
      <c r="N34" s="32">
        <v>6482840</v>
      </c>
      <c r="O34" s="32">
        <v>12166862</v>
      </c>
      <c r="P34" s="32">
        <v>4048542</v>
      </c>
      <c r="Q34" s="32">
        <v>6769377</v>
      </c>
      <c r="R34" s="32">
        <v>1438350</v>
      </c>
      <c r="S34" s="32">
        <v>4544085</v>
      </c>
      <c r="T34" s="32">
        <v>1427929</v>
      </c>
      <c r="U34" s="32">
        <v>2588769</v>
      </c>
      <c r="V34" s="32">
        <v>1246788</v>
      </c>
      <c r="W34" s="32">
        <v>2276618</v>
      </c>
      <c r="X34" s="32">
        <v>312302</v>
      </c>
      <c r="Y34" s="32">
        <v>345655</v>
      </c>
      <c r="Z34" s="32">
        <v>103723</v>
      </c>
      <c r="AA34" s="32">
        <v>11989500</v>
      </c>
      <c r="AB34" s="32">
        <v>354930</v>
      </c>
      <c r="AC34" s="32">
        <v>1334980</v>
      </c>
      <c r="AD34" s="32">
        <v>1813819</v>
      </c>
      <c r="AE34" s="32">
        <v>9050505</v>
      </c>
      <c r="AF34" s="32">
        <v>769195</v>
      </c>
      <c r="AG34" s="32">
        <v>497975</v>
      </c>
      <c r="AH34" s="32">
        <v>344435</v>
      </c>
      <c r="AI34" s="32">
        <v>441808</v>
      </c>
      <c r="AJ34" s="32">
        <v>472750</v>
      </c>
      <c r="AK34" s="32">
        <v>512861</v>
      </c>
      <c r="AL34" s="32">
        <v>16406</v>
      </c>
      <c r="AM34" s="32">
        <v>249967</v>
      </c>
      <c r="AN34" s="32">
        <v>129942</v>
      </c>
      <c r="AO34" s="32">
        <v>138330</v>
      </c>
      <c r="AP34" s="32">
        <v>139677</v>
      </c>
      <c r="AQ34" s="32">
        <v>102589</v>
      </c>
      <c r="AR34" s="32">
        <v>144876</v>
      </c>
      <c r="AS34" s="32">
        <v>139844</v>
      </c>
      <c r="AT34" s="32">
        <v>93576420</v>
      </c>
      <c r="AU34" s="32">
        <v>412498</v>
      </c>
      <c r="AV34" s="32">
        <v>1101440</v>
      </c>
      <c r="AW34" s="32">
        <v>1513938</v>
      </c>
      <c r="AX34" s="32">
        <v>0</v>
      </c>
      <c r="AY34" s="32">
        <v>1513938</v>
      </c>
      <c r="AZ34" s="32">
        <v>10562100</v>
      </c>
      <c r="BA34" s="32">
        <v>138258</v>
      </c>
      <c r="BB34" s="32">
        <v>10700358</v>
      </c>
      <c r="BC34" s="32">
        <v>17896856</v>
      </c>
      <c r="BD34" s="32">
        <v>2042607</v>
      </c>
      <c r="BE34" s="32">
        <v>32153759</v>
      </c>
      <c r="BF34" s="32">
        <v>393122</v>
      </c>
      <c r="BG34" s="32">
        <v>473224</v>
      </c>
      <c r="BH34" s="32">
        <v>2929036</v>
      </c>
      <c r="BI34" s="32">
        <v>127792868</v>
      </c>
      <c r="BJ34" s="2">
        <v>127792868</v>
      </c>
      <c r="BK34" s="136">
        <f t="shared" si="0"/>
        <v>127792869</v>
      </c>
      <c r="BL34">
        <v>127792869</v>
      </c>
    </row>
    <row r="35" spans="1:64">
      <c r="A35" s="148"/>
      <c r="B35" s="16" t="s">
        <v>73</v>
      </c>
      <c r="C35" s="32">
        <v>29</v>
      </c>
      <c r="D35" s="32">
        <v>753566</v>
      </c>
      <c r="E35" s="32">
        <v>1176188</v>
      </c>
      <c r="F35" s="32">
        <v>119910</v>
      </c>
      <c r="G35" s="32">
        <v>115975</v>
      </c>
      <c r="H35" s="32">
        <v>88177</v>
      </c>
      <c r="I35" s="32">
        <v>1487268</v>
      </c>
      <c r="J35" s="32">
        <v>584366</v>
      </c>
      <c r="K35" s="32">
        <v>321439</v>
      </c>
      <c r="L35" s="32">
        <v>1165723</v>
      </c>
      <c r="M35" s="32">
        <v>950143</v>
      </c>
      <c r="N35" s="32">
        <v>433074</v>
      </c>
      <c r="O35" s="32">
        <v>5629630</v>
      </c>
      <c r="P35" s="32">
        <v>2739700</v>
      </c>
      <c r="Q35" s="32">
        <v>1591086</v>
      </c>
      <c r="R35" s="32">
        <v>821921</v>
      </c>
      <c r="S35" s="32">
        <v>1157965</v>
      </c>
      <c r="T35" s="32">
        <v>871954</v>
      </c>
      <c r="U35" s="32">
        <v>1982470</v>
      </c>
      <c r="V35" s="32">
        <v>534286</v>
      </c>
      <c r="W35" s="32">
        <v>576905</v>
      </c>
      <c r="X35" s="32">
        <v>64241</v>
      </c>
      <c r="Y35" s="32">
        <v>62366</v>
      </c>
      <c r="Z35" s="32">
        <v>4582</v>
      </c>
      <c r="AA35" s="32">
        <v>254887</v>
      </c>
      <c r="AB35" s="32">
        <v>21902</v>
      </c>
      <c r="AC35" s="32">
        <v>4826</v>
      </c>
      <c r="AD35" s="32">
        <v>2615272</v>
      </c>
      <c r="AE35" s="32">
        <v>3940654</v>
      </c>
      <c r="AF35" s="32">
        <v>45497530</v>
      </c>
      <c r="AG35" s="32">
        <v>94734</v>
      </c>
      <c r="AH35" s="32">
        <v>208161</v>
      </c>
      <c r="AI35" s="32">
        <v>934885</v>
      </c>
      <c r="AJ35" s="32">
        <v>231217</v>
      </c>
      <c r="AK35" s="32">
        <v>5469676</v>
      </c>
      <c r="AL35" s="32">
        <v>45020</v>
      </c>
      <c r="AM35" s="32">
        <v>440172</v>
      </c>
      <c r="AN35" s="32">
        <v>283158</v>
      </c>
      <c r="AO35" s="32">
        <v>245023</v>
      </c>
      <c r="AP35" s="32">
        <v>102642</v>
      </c>
      <c r="AQ35" s="32">
        <v>14759</v>
      </c>
      <c r="AR35" s="32">
        <v>49672</v>
      </c>
      <c r="AS35" s="32">
        <v>634540</v>
      </c>
      <c r="AT35" s="32">
        <v>84321666</v>
      </c>
      <c r="AU35" s="32">
        <v>585482</v>
      </c>
      <c r="AV35" s="32">
        <v>5549406</v>
      </c>
      <c r="AW35" s="32">
        <v>6134888</v>
      </c>
      <c r="AX35" s="32">
        <v>1497617</v>
      </c>
      <c r="AY35" s="32">
        <v>7632505</v>
      </c>
      <c r="AZ35" s="32">
        <v>2196005</v>
      </c>
      <c r="BA35" s="32">
        <v>264683</v>
      </c>
      <c r="BB35" s="32">
        <v>2460688</v>
      </c>
      <c r="BC35" s="32">
        <v>3154225</v>
      </c>
      <c r="BD35" s="32">
        <v>611773</v>
      </c>
      <c r="BE35" s="32">
        <v>13859192</v>
      </c>
      <c r="BF35" s="32">
        <v>1151926</v>
      </c>
      <c r="BG35" s="32">
        <v>1425301</v>
      </c>
      <c r="BH35" s="32">
        <v>4328476</v>
      </c>
      <c r="BI35" s="32">
        <v>99932107</v>
      </c>
      <c r="BJ35" s="2">
        <v>99932107</v>
      </c>
      <c r="BK35" s="136">
        <f t="shared" si="0"/>
        <v>99932107</v>
      </c>
      <c r="BL35">
        <v>99932105</v>
      </c>
    </row>
    <row r="36" spans="1:64">
      <c r="A36" s="148"/>
      <c r="B36" s="16" t="s">
        <v>74</v>
      </c>
      <c r="C36" s="32">
        <v>30</v>
      </c>
      <c r="D36" s="32">
        <v>174766</v>
      </c>
      <c r="E36" s="32">
        <v>162683</v>
      </c>
      <c r="F36" s="32">
        <v>19625</v>
      </c>
      <c r="G36" s="32">
        <v>47508</v>
      </c>
      <c r="H36" s="32">
        <v>24646</v>
      </c>
      <c r="I36" s="32">
        <v>438216</v>
      </c>
      <c r="J36" s="32">
        <v>123667</v>
      </c>
      <c r="K36" s="32">
        <v>105161</v>
      </c>
      <c r="L36" s="32">
        <v>306390</v>
      </c>
      <c r="M36" s="32">
        <v>379067</v>
      </c>
      <c r="N36" s="32">
        <v>66922</v>
      </c>
      <c r="O36" s="32">
        <v>1359534</v>
      </c>
      <c r="P36" s="32">
        <v>565314</v>
      </c>
      <c r="Q36" s="32">
        <v>241467</v>
      </c>
      <c r="R36" s="32">
        <v>471393</v>
      </c>
      <c r="S36" s="32">
        <v>556228</v>
      </c>
      <c r="T36" s="32">
        <v>279439</v>
      </c>
      <c r="U36" s="32">
        <v>357481</v>
      </c>
      <c r="V36" s="32">
        <v>484158</v>
      </c>
      <c r="W36" s="32">
        <v>304089</v>
      </c>
      <c r="X36" s="32">
        <v>66582</v>
      </c>
      <c r="Y36" s="32">
        <v>11137</v>
      </c>
      <c r="Z36" s="32">
        <v>796</v>
      </c>
      <c r="AA36" s="32">
        <v>7262</v>
      </c>
      <c r="AB36" s="32">
        <v>19050</v>
      </c>
      <c r="AC36" s="32">
        <v>3331</v>
      </c>
      <c r="AD36" s="32">
        <v>1619428</v>
      </c>
      <c r="AE36" s="32">
        <v>1265007</v>
      </c>
      <c r="AF36" s="32">
        <v>429674</v>
      </c>
      <c r="AG36" s="32">
        <v>207248</v>
      </c>
      <c r="AH36" s="32">
        <v>446276</v>
      </c>
      <c r="AI36" s="32">
        <v>4640082</v>
      </c>
      <c r="AJ36" s="32">
        <v>691360</v>
      </c>
      <c r="AK36" s="32">
        <v>5790631</v>
      </c>
      <c r="AL36" s="32">
        <v>45163</v>
      </c>
      <c r="AM36" s="32">
        <v>262421</v>
      </c>
      <c r="AN36" s="32">
        <v>34511</v>
      </c>
      <c r="AO36" s="32">
        <v>385635</v>
      </c>
      <c r="AP36" s="32">
        <v>208172</v>
      </c>
      <c r="AQ36" s="32">
        <v>49254</v>
      </c>
      <c r="AR36" s="32">
        <v>24532</v>
      </c>
      <c r="AS36" s="32">
        <v>542301</v>
      </c>
      <c r="AT36" s="32">
        <v>23217606</v>
      </c>
      <c r="AU36" s="32">
        <v>1549640</v>
      </c>
      <c r="AV36" s="32">
        <v>7128379</v>
      </c>
      <c r="AW36" s="32">
        <v>8678019</v>
      </c>
      <c r="AX36" s="32">
        <v>0</v>
      </c>
      <c r="AY36" s="32">
        <v>8678019</v>
      </c>
      <c r="AZ36" s="32">
        <v>0</v>
      </c>
      <c r="BA36" s="32">
        <v>0</v>
      </c>
      <c r="BB36" s="32">
        <v>0</v>
      </c>
      <c r="BC36" s="32">
        <v>41584</v>
      </c>
      <c r="BD36" s="32">
        <v>6721</v>
      </c>
      <c r="BE36" s="32">
        <v>8726324</v>
      </c>
      <c r="BF36" s="32">
        <v>0</v>
      </c>
      <c r="BG36" s="32">
        <v>0</v>
      </c>
      <c r="BH36" s="32">
        <v>1541828</v>
      </c>
      <c r="BI36" s="32">
        <v>33485758</v>
      </c>
      <c r="BJ36" s="2">
        <v>33485758</v>
      </c>
      <c r="BK36" s="136">
        <f t="shared" si="0"/>
        <v>33485758</v>
      </c>
      <c r="BL36">
        <v>33485760</v>
      </c>
    </row>
    <row r="37" spans="1:64">
      <c r="A37" s="148"/>
      <c r="B37" s="16" t="s">
        <v>75</v>
      </c>
      <c r="C37" s="32">
        <v>31</v>
      </c>
      <c r="D37" s="32">
        <v>54050</v>
      </c>
      <c r="E37" s="32">
        <v>7405</v>
      </c>
      <c r="F37" s="32">
        <v>704</v>
      </c>
      <c r="G37" s="32">
        <v>6279</v>
      </c>
      <c r="H37" s="32">
        <v>2628</v>
      </c>
      <c r="I37" s="32">
        <v>26615</v>
      </c>
      <c r="J37" s="32">
        <v>40224</v>
      </c>
      <c r="K37" s="32">
        <v>11653</v>
      </c>
      <c r="L37" s="32">
        <v>47164</v>
      </c>
      <c r="M37" s="32">
        <v>20471</v>
      </c>
      <c r="N37" s="32">
        <v>2720</v>
      </c>
      <c r="O37" s="32">
        <v>57880</v>
      </c>
      <c r="P37" s="32">
        <v>32271</v>
      </c>
      <c r="Q37" s="32">
        <v>15224</v>
      </c>
      <c r="R37" s="32">
        <v>18227</v>
      </c>
      <c r="S37" s="32">
        <v>28965</v>
      </c>
      <c r="T37" s="32">
        <v>24166</v>
      </c>
      <c r="U37" s="32">
        <v>21740</v>
      </c>
      <c r="V37" s="32">
        <v>12066</v>
      </c>
      <c r="W37" s="32">
        <v>21640</v>
      </c>
      <c r="X37" s="32">
        <v>1081</v>
      </c>
      <c r="Y37" s="32">
        <v>1558</v>
      </c>
      <c r="Z37" s="32">
        <v>134</v>
      </c>
      <c r="AA37" s="32">
        <v>1744</v>
      </c>
      <c r="AB37" s="32">
        <v>1684</v>
      </c>
      <c r="AC37" s="32">
        <v>635</v>
      </c>
      <c r="AD37" s="32">
        <v>61078</v>
      </c>
      <c r="AE37" s="32">
        <v>110282</v>
      </c>
      <c r="AF37" s="32">
        <v>84180</v>
      </c>
      <c r="AG37" s="32">
        <v>83074</v>
      </c>
      <c r="AH37" s="32">
        <v>1013629</v>
      </c>
      <c r="AI37" s="32">
        <v>339627</v>
      </c>
      <c r="AJ37" s="32">
        <v>73412</v>
      </c>
      <c r="AK37" s="32">
        <v>44599</v>
      </c>
      <c r="AL37" s="32">
        <v>3712</v>
      </c>
      <c r="AM37" s="32">
        <v>31414</v>
      </c>
      <c r="AN37" s="32">
        <v>2230</v>
      </c>
      <c r="AO37" s="32">
        <v>12940</v>
      </c>
      <c r="AP37" s="32">
        <v>10104</v>
      </c>
      <c r="AQ37" s="32">
        <v>8500</v>
      </c>
      <c r="AR37" s="32">
        <v>3165</v>
      </c>
      <c r="AS37" s="32">
        <v>47155</v>
      </c>
      <c r="AT37" s="32">
        <v>2388030</v>
      </c>
      <c r="AU37" s="32">
        <v>1519940</v>
      </c>
      <c r="AV37" s="32">
        <v>3809449</v>
      </c>
      <c r="AW37" s="32">
        <v>5329389</v>
      </c>
      <c r="AX37" s="32">
        <v>0</v>
      </c>
      <c r="AY37" s="32">
        <v>5329389</v>
      </c>
      <c r="AZ37" s="32">
        <v>13423268</v>
      </c>
      <c r="BA37" s="32">
        <v>0</v>
      </c>
      <c r="BB37" s="32">
        <v>13423268</v>
      </c>
      <c r="BC37" s="32">
        <v>136610</v>
      </c>
      <c r="BD37" s="32">
        <v>28061</v>
      </c>
      <c r="BE37" s="32">
        <v>18917328</v>
      </c>
      <c r="BF37" s="32">
        <v>2136264</v>
      </c>
      <c r="BG37" s="32">
        <v>1383844</v>
      </c>
      <c r="BH37" s="32">
        <v>-153302</v>
      </c>
      <c r="BI37" s="32">
        <v>17631948</v>
      </c>
      <c r="BJ37" s="2">
        <v>17631948</v>
      </c>
      <c r="BK37" s="136">
        <f t="shared" si="0"/>
        <v>17631948</v>
      </c>
      <c r="BL37">
        <v>17631947</v>
      </c>
    </row>
    <row r="38" spans="1:64">
      <c r="A38" s="148"/>
      <c r="B38" s="16" t="s">
        <v>76</v>
      </c>
      <c r="C38" s="32">
        <v>32</v>
      </c>
      <c r="D38" s="32">
        <v>466670</v>
      </c>
      <c r="E38" s="32">
        <v>1177656</v>
      </c>
      <c r="F38" s="32">
        <v>134968</v>
      </c>
      <c r="G38" s="32">
        <v>179512</v>
      </c>
      <c r="H38" s="32">
        <v>41961</v>
      </c>
      <c r="I38" s="32">
        <v>731376</v>
      </c>
      <c r="J38" s="32">
        <v>654610</v>
      </c>
      <c r="K38" s="32">
        <v>160296</v>
      </c>
      <c r="L38" s="32">
        <v>564602</v>
      </c>
      <c r="M38" s="32">
        <v>493146</v>
      </c>
      <c r="N38" s="32">
        <v>547082</v>
      </c>
      <c r="O38" s="32">
        <v>1988676</v>
      </c>
      <c r="P38" s="32">
        <v>438683</v>
      </c>
      <c r="Q38" s="32">
        <v>2934597</v>
      </c>
      <c r="R38" s="32">
        <v>622389</v>
      </c>
      <c r="S38" s="32">
        <v>517441</v>
      </c>
      <c r="T38" s="32">
        <v>575900</v>
      </c>
      <c r="U38" s="32">
        <v>487577</v>
      </c>
      <c r="V38" s="32">
        <v>310555</v>
      </c>
      <c r="W38" s="32">
        <v>131167</v>
      </c>
      <c r="X38" s="32">
        <v>28418</v>
      </c>
      <c r="Y38" s="32">
        <v>23051</v>
      </c>
      <c r="Z38" s="32">
        <v>1325</v>
      </c>
      <c r="AA38" s="32">
        <v>229646</v>
      </c>
      <c r="AB38" s="32">
        <v>107511</v>
      </c>
      <c r="AC38" s="32">
        <v>16052</v>
      </c>
      <c r="AD38" s="32">
        <v>2208023</v>
      </c>
      <c r="AE38" s="32">
        <v>3666902</v>
      </c>
      <c r="AF38" s="32">
        <v>3027766</v>
      </c>
      <c r="AG38" s="32">
        <v>432691</v>
      </c>
      <c r="AH38" s="32">
        <v>143608</v>
      </c>
      <c r="AI38" s="32">
        <v>2784195</v>
      </c>
      <c r="AJ38" s="32">
        <v>5554651</v>
      </c>
      <c r="AK38" s="32">
        <v>7908467</v>
      </c>
      <c r="AL38" s="32">
        <v>29793</v>
      </c>
      <c r="AM38" s="32">
        <v>178206</v>
      </c>
      <c r="AN38" s="32">
        <v>290088</v>
      </c>
      <c r="AO38" s="32">
        <v>109464</v>
      </c>
      <c r="AP38" s="32">
        <v>300045</v>
      </c>
      <c r="AQ38" s="32">
        <v>23008</v>
      </c>
      <c r="AR38" s="32">
        <v>236947</v>
      </c>
      <c r="AS38" s="32">
        <v>7300</v>
      </c>
      <c r="AT38" s="32">
        <v>40466022</v>
      </c>
      <c r="AU38" s="32">
        <v>2699480</v>
      </c>
      <c r="AV38" s="32">
        <v>20515956</v>
      </c>
      <c r="AW38" s="32">
        <v>23215436</v>
      </c>
      <c r="AX38" s="32">
        <v>92394</v>
      </c>
      <c r="AY38" s="32">
        <v>23307829</v>
      </c>
      <c r="AZ38" s="32">
        <v>0</v>
      </c>
      <c r="BA38" s="32">
        <v>0</v>
      </c>
      <c r="BB38" s="32">
        <v>0</v>
      </c>
      <c r="BC38" s="32">
        <v>252507</v>
      </c>
      <c r="BD38" s="32">
        <v>55045</v>
      </c>
      <c r="BE38" s="32">
        <v>23615381</v>
      </c>
      <c r="BF38" s="32">
        <v>0</v>
      </c>
      <c r="BG38" s="32">
        <v>518765</v>
      </c>
      <c r="BH38" s="32">
        <v>2885685</v>
      </c>
      <c r="BI38" s="32">
        <v>66448323</v>
      </c>
      <c r="BJ38" s="2">
        <v>66448323</v>
      </c>
      <c r="BK38" s="136">
        <f t="shared" si="0"/>
        <v>66448323</v>
      </c>
      <c r="BL38">
        <v>66448325</v>
      </c>
    </row>
    <row r="39" spans="1:64">
      <c r="A39" s="148"/>
      <c r="B39" s="16" t="s">
        <v>77</v>
      </c>
      <c r="C39" s="32">
        <v>33</v>
      </c>
      <c r="D39" s="32">
        <v>0</v>
      </c>
      <c r="E39" s="32">
        <v>99</v>
      </c>
      <c r="F39" s="32">
        <v>1895</v>
      </c>
      <c r="G39" s="32">
        <v>0</v>
      </c>
      <c r="H39" s="32">
        <v>450</v>
      </c>
      <c r="I39" s="32">
        <v>808</v>
      </c>
      <c r="J39" s="32">
        <v>1120</v>
      </c>
      <c r="K39" s="32">
        <v>851</v>
      </c>
      <c r="L39" s="32">
        <v>80</v>
      </c>
      <c r="M39" s="32">
        <v>335</v>
      </c>
      <c r="N39" s="32">
        <v>0</v>
      </c>
      <c r="O39" s="32">
        <v>2899</v>
      </c>
      <c r="P39" s="32">
        <v>520</v>
      </c>
      <c r="Q39" s="32">
        <v>1478</v>
      </c>
      <c r="R39" s="32">
        <v>803</v>
      </c>
      <c r="S39" s="32">
        <v>3329</v>
      </c>
      <c r="T39" s="32">
        <v>631</v>
      </c>
      <c r="U39" s="32">
        <v>333</v>
      </c>
      <c r="V39" s="32">
        <v>2698</v>
      </c>
      <c r="W39" s="32">
        <v>5056</v>
      </c>
      <c r="X39" s="32">
        <v>357</v>
      </c>
      <c r="Y39" s="32">
        <v>56</v>
      </c>
      <c r="Z39" s="32">
        <v>0</v>
      </c>
      <c r="AA39" s="32">
        <v>111</v>
      </c>
      <c r="AB39" s="32">
        <v>33</v>
      </c>
      <c r="AC39" s="32">
        <v>3</v>
      </c>
      <c r="AD39" s="32">
        <v>20909</v>
      </c>
      <c r="AE39" s="32">
        <v>254670</v>
      </c>
      <c r="AF39" s="32">
        <v>269782</v>
      </c>
      <c r="AG39" s="32">
        <v>205404</v>
      </c>
      <c r="AH39" s="32">
        <v>25001</v>
      </c>
      <c r="AI39" s="32">
        <v>403180</v>
      </c>
      <c r="AJ39" s="32">
        <v>274793</v>
      </c>
      <c r="AK39" s="32">
        <v>69799</v>
      </c>
      <c r="AL39" s="32">
        <v>2677</v>
      </c>
      <c r="AM39" s="32">
        <v>16835</v>
      </c>
      <c r="AN39" s="32">
        <v>8154</v>
      </c>
      <c r="AO39" s="32">
        <v>41474</v>
      </c>
      <c r="AP39" s="32">
        <v>63704</v>
      </c>
      <c r="AQ39" s="32">
        <v>16249</v>
      </c>
      <c r="AR39" s="32">
        <v>8945</v>
      </c>
      <c r="AS39" s="32">
        <v>61668</v>
      </c>
      <c r="AT39" s="32">
        <v>1767187</v>
      </c>
      <c r="AU39" s="32">
        <v>16101782</v>
      </c>
      <c r="AV39" s="32">
        <v>43507305</v>
      </c>
      <c r="AW39" s="32">
        <v>59609087</v>
      </c>
      <c r="AX39" s="32">
        <v>0</v>
      </c>
      <c r="AY39" s="32">
        <v>59609087</v>
      </c>
      <c r="AZ39" s="32">
        <v>21992149</v>
      </c>
      <c r="BA39" s="32">
        <v>0</v>
      </c>
      <c r="BB39" s="32">
        <v>21992149</v>
      </c>
      <c r="BC39" s="32">
        <v>0</v>
      </c>
      <c r="BD39" s="32">
        <v>0</v>
      </c>
      <c r="BE39" s="32">
        <v>81601235</v>
      </c>
      <c r="BF39" s="32">
        <v>7379524</v>
      </c>
      <c r="BG39" s="32">
        <v>26710310</v>
      </c>
      <c r="BH39" s="32">
        <v>-2329224</v>
      </c>
      <c r="BI39" s="32">
        <v>46949365</v>
      </c>
      <c r="BJ39" s="2">
        <v>46949365</v>
      </c>
      <c r="BK39" s="136">
        <f t="shared" si="0"/>
        <v>46949364</v>
      </c>
      <c r="BL39">
        <v>46949365</v>
      </c>
    </row>
    <row r="40" spans="1:64">
      <c r="A40" s="148"/>
      <c r="B40" s="16" t="s">
        <v>78</v>
      </c>
      <c r="C40" s="32">
        <v>34</v>
      </c>
      <c r="D40" s="32">
        <v>183294</v>
      </c>
      <c r="E40" s="32">
        <v>1195230</v>
      </c>
      <c r="F40" s="32">
        <v>78486</v>
      </c>
      <c r="G40" s="32">
        <v>347372</v>
      </c>
      <c r="H40" s="32">
        <v>113767</v>
      </c>
      <c r="I40" s="32">
        <v>1933645</v>
      </c>
      <c r="J40" s="32">
        <v>413084</v>
      </c>
      <c r="K40" s="32">
        <v>314195</v>
      </c>
      <c r="L40" s="32">
        <v>623524</v>
      </c>
      <c r="M40" s="32">
        <v>479749</v>
      </c>
      <c r="N40" s="32">
        <v>203951</v>
      </c>
      <c r="O40" s="32">
        <v>5057746</v>
      </c>
      <c r="P40" s="32">
        <v>1331984</v>
      </c>
      <c r="Q40" s="32">
        <v>608238</v>
      </c>
      <c r="R40" s="32">
        <v>1977684</v>
      </c>
      <c r="S40" s="32">
        <v>1972526</v>
      </c>
      <c r="T40" s="32">
        <v>701096</v>
      </c>
      <c r="U40" s="32">
        <v>1433872</v>
      </c>
      <c r="V40" s="32">
        <v>1254641</v>
      </c>
      <c r="W40" s="32">
        <v>2344038</v>
      </c>
      <c r="X40" s="32">
        <v>124430</v>
      </c>
      <c r="Y40" s="32">
        <v>26343</v>
      </c>
      <c r="Z40" s="32">
        <v>2573</v>
      </c>
      <c r="AA40" s="32">
        <v>115092</v>
      </c>
      <c r="AB40" s="32">
        <v>4570</v>
      </c>
      <c r="AC40" s="32">
        <v>44101</v>
      </c>
      <c r="AD40" s="32">
        <v>1500087</v>
      </c>
      <c r="AE40" s="32">
        <v>7111680</v>
      </c>
      <c r="AF40" s="32">
        <v>1590434</v>
      </c>
      <c r="AG40" s="32">
        <v>2013643</v>
      </c>
      <c r="AH40" s="32">
        <v>1506815</v>
      </c>
      <c r="AI40" s="32">
        <v>6054968</v>
      </c>
      <c r="AJ40" s="32">
        <v>5616940</v>
      </c>
      <c r="AK40" s="32">
        <v>4289415</v>
      </c>
      <c r="AL40" s="32">
        <v>20872</v>
      </c>
      <c r="AM40" s="32">
        <v>2421345</v>
      </c>
      <c r="AN40" s="32">
        <v>369212</v>
      </c>
      <c r="AO40" s="32">
        <v>1188689</v>
      </c>
      <c r="AP40" s="32">
        <v>510292</v>
      </c>
      <c r="AQ40" s="32">
        <v>46251</v>
      </c>
      <c r="AR40" s="32">
        <v>311983</v>
      </c>
      <c r="AS40" s="32">
        <v>434049</v>
      </c>
      <c r="AT40" s="32">
        <v>57871906</v>
      </c>
      <c r="AU40" s="32">
        <v>133997</v>
      </c>
      <c r="AV40" s="32">
        <v>2738062</v>
      </c>
      <c r="AW40" s="32">
        <v>2872059</v>
      </c>
      <c r="AX40" s="32">
        <v>174052</v>
      </c>
      <c r="AY40" s="32">
        <v>3046111</v>
      </c>
      <c r="AZ40" s="32">
        <v>0</v>
      </c>
      <c r="BA40" s="32">
        <v>0</v>
      </c>
      <c r="BB40" s="32">
        <v>0</v>
      </c>
      <c r="BC40" s="32">
        <v>993</v>
      </c>
      <c r="BD40" s="32">
        <v>131</v>
      </c>
      <c r="BE40" s="32">
        <v>3047235</v>
      </c>
      <c r="BF40" s="32">
        <v>0</v>
      </c>
      <c r="BG40" s="32">
        <v>1311790</v>
      </c>
      <c r="BH40" s="32">
        <v>2868380</v>
      </c>
      <c r="BI40" s="32">
        <v>62475730</v>
      </c>
      <c r="BJ40" s="2">
        <v>62475730</v>
      </c>
      <c r="BK40" s="136">
        <f t="shared" si="0"/>
        <v>62475731</v>
      </c>
      <c r="BL40">
        <v>62475735</v>
      </c>
    </row>
    <row r="41" spans="1:64">
      <c r="A41" s="148"/>
      <c r="B41" s="16" t="s">
        <v>79</v>
      </c>
      <c r="C41" s="32">
        <v>35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608692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608692</v>
      </c>
      <c r="AU41" s="32">
        <v>0</v>
      </c>
      <c r="AV41" s="32">
        <v>0</v>
      </c>
      <c r="AW41" s="32">
        <v>0</v>
      </c>
      <c r="AX41" s="32">
        <v>1025760</v>
      </c>
      <c r="AY41" s="32">
        <v>1025760</v>
      </c>
      <c r="AZ41" s="32">
        <v>103796</v>
      </c>
      <c r="BA41" s="32">
        <v>0</v>
      </c>
      <c r="BB41" s="32">
        <v>103796</v>
      </c>
      <c r="BC41" s="32">
        <v>203996</v>
      </c>
      <c r="BD41" s="32">
        <v>150627</v>
      </c>
      <c r="BE41" s="32">
        <v>1484179</v>
      </c>
      <c r="BF41" s="32">
        <v>0</v>
      </c>
      <c r="BG41" s="32">
        <v>0</v>
      </c>
      <c r="BH41" s="32">
        <v>57428</v>
      </c>
      <c r="BI41" s="32">
        <v>2150299</v>
      </c>
      <c r="BJ41" s="2">
        <v>2150299</v>
      </c>
      <c r="BK41" s="136">
        <f t="shared" si="0"/>
        <v>2150299</v>
      </c>
      <c r="BL41">
        <v>2150300</v>
      </c>
    </row>
    <row r="42" spans="1:64">
      <c r="A42" s="148"/>
      <c r="B42" s="16" t="s">
        <v>80</v>
      </c>
      <c r="C42" s="32">
        <v>36</v>
      </c>
      <c r="D42" s="32">
        <v>2105438</v>
      </c>
      <c r="E42" s="32">
        <v>3256</v>
      </c>
      <c r="F42" s="32">
        <v>437</v>
      </c>
      <c r="G42" s="32">
        <v>161</v>
      </c>
      <c r="H42" s="32">
        <v>1738</v>
      </c>
      <c r="I42" s="32">
        <v>44231</v>
      </c>
      <c r="J42" s="32">
        <v>13694</v>
      </c>
      <c r="K42" s="32">
        <v>28811</v>
      </c>
      <c r="L42" s="32">
        <v>9414</v>
      </c>
      <c r="M42" s="32">
        <v>33365</v>
      </c>
      <c r="N42" s="32">
        <v>35338</v>
      </c>
      <c r="O42" s="32">
        <v>2705944</v>
      </c>
      <c r="P42" s="32">
        <v>13145</v>
      </c>
      <c r="Q42" s="32">
        <v>14797</v>
      </c>
      <c r="R42" s="32">
        <v>37020</v>
      </c>
      <c r="S42" s="32">
        <v>105344</v>
      </c>
      <c r="T42" s="32">
        <v>78576</v>
      </c>
      <c r="U42" s="32">
        <v>179868</v>
      </c>
      <c r="V42" s="32">
        <v>129016</v>
      </c>
      <c r="W42" s="32">
        <v>77797</v>
      </c>
      <c r="X42" s="32">
        <v>1019</v>
      </c>
      <c r="Y42" s="32">
        <v>25</v>
      </c>
      <c r="Z42" s="32">
        <v>2877</v>
      </c>
      <c r="AA42" s="32">
        <v>614</v>
      </c>
      <c r="AB42" s="32">
        <v>20</v>
      </c>
      <c r="AC42" s="32">
        <v>518</v>
      </c>
      <c r="AD42" s="32">
        <v>3232618</v>
      </c>
      <c r="AE42" s="32">
        <v>732940</v>
      </c>
      <c r="AF42" s="32">
        <v>17410</v>
      </c>
      <c r="AG42" s="32">
        <v>93264</v>
      </c>
      <c r="AH42" s="32">
        <v>3590</v>
      </c>
      <c r="AI42" s="32">
        <v>77</v>
      </c>
      <c r="AJ42" s="32">
        <v>72</v>
      </c>
      <c r="AK42" s="32">
        <v>1523</v>
      </c>
      <c r="AL42" s="32">
        <v>8608</v>
      </c>
      <c r="AM42" s="32">
        <v>846586</v>
      </c>
      <c r="AN42" s="32">
        <v>107</v>
      </c>
      <c r="AO42" s="32">
        <v>109</v>
      </c>
      <c r="AP42" s="32">
        <v>63</v>
      </c>
      <c r="AQ42" s="32">
        <v>882</v>
      </c>
      <c r="AR42" s="32">
        <v>4</v>
      </c>
      <c r="AS42" s="32">
        <v>262</v>
      </c>
      <c r="AT42" s="32">
        <v>10560578</v>
      </c>
      <c r="AU42" s="32">
        <v>0</v>
      </c>
      <c r="AV42" s="32">
        <v>0</v>
      </c>
      <c r="AW42" s="32">
        <v>0</v>
      </c>
      <c r="AX42" s="32">
        <v>11447904</v>
      </c>
      <c r="AY42" s="32">
        <v>11447904</v>
      </c>
      <c r="AZ42" s="32">
        <v>436076</v>
      </c>
      <c r="BA42" s="32">
        <v>0</v>
      </c>
      <c r="BB42" s="32">
        <v>436076</v>
      </c>
      <c r="BC42" s="32">
        <v>0</v>
      </c>
      <c r="BD42" s="32">
        <v>0</v>
      </c>
      <c r="BE42" s="32">
        <v>11883980</v>
      </c>
      <c r="BF42" s="32">
        <v>12225</v>
      </c>
      <c r="BG42" s="32">
        <v>76757</v>
      </c>
      <c r="BH42" s="32">
        <v>1101432</v>
      </c>
      <c r="BI42" s="32">
        <v>23457007</v>
      </c>
      <c r="BJ42" s="2">
        <v>23457007</v>
      </c>
      <c r="BK42" s="136">
        <f t="shared" si="0"/>
        <v>23457008</v>
      </c>
      <c r="BL42">
        <v>23457009</v>
      </c>
    </row>
    <row r="43" spans="1:64">
      <c r="A43" s="148"/>
      <c r="B43" s="16" t="s">
        <v>81</v>
      </c>
      <c r="C43" s="32">
        <v>37</v>
      </c>
      <c r="D43" s="32">
        <v>679810</v>
      </c>
      <c r="E43" s="32">
        <v>18568</v>
      </c>
      <c r="F43" s="32">
        <v>228</v>
      </c>
      <c r="G43" s="32">
        <v>5987</v>
      </c>
      <c r="H43" s="32">
        <v>2469</v>
      </c>
      <c r="I43" s="32">
        <v>39955</v>
      </c>
      <c r="J43" s="32">
        <v>18548</v>
      </c>
      <c r="K43" s="32">
        <v>10497</v>
      </c>
      <c r="L43" s="32">
        <v>51894</v>
      </c>
      <c r="M43" s="32">
        <v>30435</v>
      </c>
      <c r="N43" s="32">
        <v>3979</v>
      </c>
      <c r="O43" s="32">
        <v>142242</v>
      </c>
      <c r="P43" s="32">
        <v>98673</v>
      </c>
      <c r="Q43" s="32">
        <v>33265</v>
      </c>
      <c r="R43" s="32">
        <v>49228</v>
      </c>
      <c r="S43" s="32">
        <v>54279</v>
      </c>
      <c r="T43" s="32">
        <v>31633</v>
      </c>
      <c r="U43" s="32">
        <v>7768</v>
      </c>
      <c r="V43" s="32">
        <v>27355</v>
      </c>
      <c r="W43" s="32">
        <v>32020</v>
      </c>
      <c r="X43" s="32">
        <v>10354</v>
      </c>
      <c r="Y43" s="32">
        <v>1852</v>
      </c>
      <c r="Z43" s="32">
        <v>58</v>
      </c>
      <c r="AA43" s="32">
        <v>1123</v>
      </c>
      <c r="AB43" s="32">
        <v>674</v>
      </c>
      <c r="AC43" s="32">
        <v>548</v>
      </c>
      <c r="AD43" s="32">
        <v>185246</v>
      </c>
      <c r="AE43" s="32">
        <v>441400</v>
      </c>
      <c r="AF43" s="32">
        <v>332652</v>
      </c>
      <c r="AG43" s="32">
        <v>80181</v>
      </c>
      <c r="AH43" s="32">
        <v>42283</v>
      </c>
      <c r="AI43" s="32">
        <v>2648857</v>
      </c>
      <c r="AJ43" s="32">
        <v>89373</v>
      </c>
      <c r="AK43" s="32">
        <v>353195</v>
      </c>
      <c r="AL43" s="32">
        <v>8333</v>
      </c>
      <c r="AM43" s="32">
        <v>29364</v>
      </c>
      <c r="AN43" s="32">
        <v>915876</v>
      </c>
      <c r="AO43" s="32">
        <v>40604</v>
      </c>
      <c r="AP43" s="32">
        <v>430760</v>
      </c>
      <c r="AQ43" s="32">
        <v>452199</v>
      </c>
      <c r="AR43" s="32">
        <v>4487</v>
      </c>
      <c r="AS43" s="32">
        <v>35112</v>
      </c>
      <c r="AT43" s="32">
        <v>7443362</v>
      </c>
      <c r="AU43" s="32">
        <v>12626</v>
      </c>
      <c r="AV43" s="32">
        <v>123505</v>
      </c>
      <c r="AW43" s="32">
        <v>136130</v>
      </c>
      <c r="AX43" s="32">
        <v>757812</v>
      </c>
      <c r="AY43" s="32">
        <v>893943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893943</v>
      </c>
      <c r="BF43" s="32">
        <v>37347</v>
      </c>
      <c r="BG43" s="32">
        <v>31708</v>
      </c>
      <c r="BH43" s="32">
        <v>413178</v>
      </c>
      <c r="BI43" s="32">
        <v>8681428</v>
      </c>
      <c r="BJ43" s="2">
        <v>8681428</v>
      </c>
      <c r="BK43" s="136">
        <f t="shared" si="0"/>
        <v>8681428</v>
      </c>
      <c r="BL43">
        <v>8681430</v>
      </c>
    </row>
    <row r="44" spans="1:64">
      <c r="A44" s="148"/>
      <c r="B44" s="16" t="s">
        <v>82</v>
      </c>
      <c r="C44" s="32">
        <v>38</v>
      </c>
      <c r="D44" s="32">
        <v>152486</v>
      </c>
      <c r="E44" s="32">
        <v>284870</v>
      </c>
      <c r="F44" s="32">
        <v>29595</v>
      </c>
      <c r="G44" s="32">
        <v>15477</v>
      </c>
      <c r="H44" s="32">
        <v>10808</v>
      </c>
      <c r="I44" s="32">
        <v>132385</v>
      </c>
      <c r="J44" s="32">
        <v>73970</v>
      </c>
      <c r="K44" s="32">
        <v>113146</v>
      </c>
      <c r="L44" s="32">
        <v>180274</v>
      </c>
      <c r="M44" s="32">
        <v>112849</v>
      </c>
      <c r="N44" s="32">
        <v>171856</v>
      </c>
      <c r="O44" s="32">
        <v>613847</v>
      </c>
      <c r="P44" s="32">
        <v>343136</v>
      </c>
      <c r="Q44" s="32">
        <v>187571</v>
      </c>
      <c r="R44" s="32">
        <v>151300</v>
      </c>
      <c r="S44" s="32">
        <v>277937</v>
      </c>
      <c r="T44" s="32">
        <v>563668</v>
      </c>
      <c r="U44" s="32">
        <v>64125</v>
      </c>
      <c r="V44" s="32">
        <v>434630</v>
      </c>
      <c r="W44" s="32">
        <v>328647</v>
      </c>
      <c r="X44" s="32">
        <v>8051</v>
      </c>
      <c r="Y44" s="32">
        <v>10634</v>
      </c>
      <c r="Z44" s="32">
        <v>351</v>
      </c>
      <c r="AA44" s="32">
        <v>113270</v>
      </c>
      <c r="AB44" s="32">
        <v>10607</v>
      </c>
      <c r="AC44" s="32">
        <v>8682</v>
      </c>
      <c r="AD44" s="32">
        <v>1131232</v>
      </c>
      <c r="AE44" s="32">
        <v>354530</v>
      </c>
      <c r="AF44" s="32">
        <v>557039</v>
      </c>
      <c r="AG44" s="32">
        <v>662558</v>
      </c>
      <c r="AH44" s="32">
        <v>26159</v>
      </c>
      <c r="AI44" s="32">
        <v>252259</v>
      </c>
      <c r="AJ44" s="32">
        <v>39989</v>
      </c>
      <c r="AK44" s="32">
        <v>1547658</v>
      </c>
      <c r="AL44" s="32">
        <v>39942</v>
      </c>
      <c r="AM44" s="32">
        <v>154825</v>
      </c>
      <c r="AN44" s="32">
        <v>78409</v>
      </c>
      <c r="AO44" s="32">
        <v>508175</v>
      </c>
      <c r="AP44" s="32">
        <v>248830</v>
      </c>
      <c r="AQ44" s="32">
        <v>178226</v>
      </c>
      <c r="AR44" s="32">
        <v>51941</v>
      </c>
      <c r="AS44" s="32">
        <v>10368360</v>
      </c>
      <c r="AT44" s="32">
        <v>20594304</v>
      </c>
      <c r="AU44" s="32">
        <v>495527</v>
      </c>
      <c r="AV44" s="32">
        <v>1850729</v>
      </c>
      <c r="AW44" s="32">
        <v>2346256</v>
      </c>
      <c r="AX44" s="32">
        <v>24449</v>
      </c>
      <c r="AY44" s="32">
        <v>2370705</v>
      </c>
      <c r="AZ44" s="32">
        <v>0</v>
      </c>
      <c r="BA44" s="32">
        <v>0</v>
      </c>
      <c r="BB44" s="32">
        <v>0</v>
      </c>
      <c r="BC44" s="32">
        <v>1020374</v>
      </c>
      <c r="BD44" s="32">
        <v>243480</v>
      </c>
      <c r="BE44" s="32">
        <v>3634559</v>
      </c>
      <c r="BF44" s="32">
        <v>0</v>
      </c>
      <c r="BG44" s="32">
        <v>0</v>
      </c>
      <c r="BH44" s="32">
        <v>1243598</v>
      </c>
      <c r="BI44" s="32">
        <v>25472461</v>
      </c>
      <c r="BJ44" s="2">
        <v>25472461</v>
      </c>
      <c r="BK44" s="136">
        <f t="shared" si="0"/>
        <v>25472461</v>
      </c>
      <c r="BL44">
        <v>25472458</v>
      </c>
    </row>
    <row r="45" spans="1:64">
      <c r="A45" s="148"/>
      <c r="B45" s="16" t="s">
        <v>83</v>
      </c>
      <c r="C45" s="32">
        <v>39</v>
      </c>
      <c r="D45" s="32">
        <v>802164</v>
      </c>
      <c r="E45" s="32">
        <v>489350</v>
      </c>
      <c r="F45" s="32">
        <v>23559</v>
      </c>
      <c r="G45" s="32">
        <v>50883</v>
      </c>
      <c r="H45" s="32">
        <v>3973</v>
      </c>
      <c r="I45" s="32">
        <v>85523</v>
      </c>
      <c r="J45" s="32">
        <v>38584</v>
      </c>
      <c r="K45" s="32">
        <v>30762</v>
      </c>
      <c r="L45" s="32">
        <v>82702</v>
      </c>
      <c r="M45" s="32">
        <v>84165</v>
      </c>
      <c r="N45" s="32">
        <v>29194</v>
      </c>
      <c r="O45" s="32">
        <v>234981</v>
      </c>
      <c r="P45" s="32">
        <v>117359</v>
      </c>
      <c r="Q45" s="32">
        <v>70206</v>
      </c>
      <c r="R45" s="32">
        <v>101120</v>
      </c>
      <c r="S45" s="32">
        <v>184863</v>
      </c>
      <c r="T45" s="32">
        <v>88178</v>
      </c>
      <c r="U45" s="32">
        <v>30333</v>
      </c>
      <c r="V45" s="32">
        <v>35952</v>
      </c>
      <c r="W45" s="32">
        <v>71528</v>
      </c>
      <c r="X45" s="32">
        <v>4358</v>
      </c>
      <c r="Y45" s="32">
        <v>6028</v>
      </c>
      <c r="Z45" s="32">
        <v>450</v>
      </c>
      <c r="AA45" s="32">
        <v>17316</v>
      </c>
      <c r="AB45" s="32">
        <v>3883</v>
      </c>
      <c r="AC45" s="32">
        <v>6418</v>
      </c>
      <c r="AD45" s="32">
        <v>629389</v>
      </c>
      <c r="AE45" s="32">
        <v>593750</v>
      </c>
      <c r="AF45" s="32">
        <v>328327</v>
      </c>
      <c r="AG45" s="32">
        <v>159368</v>
      </c>
      <c r="AH45" s="32">
        <v>230688</v>
      </c>
      <c r="AI45" s="32">
        <v>2213690</v>
      </c>
      <c r="AJ45" s="32">
        <v>184930</v>
      </c>
      <c r="AK45" s="32">
        <v>234446</v>
      </c>
      <c r="AL45" s="32">
        <v>16037</v>
      </c>
      <c r="AM45" s="32">
        <v>79953</v>
      </c>
      <c r="AN45" s="32">
        <v>23585</v>
      </c>
      <c r="AO45" s="32">
        <v>99554</v>
      </c>
      <c r="AP45" s="32">
        <v>1969756</v>
      </c>
      <c r="AQ45" s="32">
        <v>147726</v>
      </c>
      <c r="AR45" s="32">
        <v>28621</v>
      </c>
      <c r="AS45" s="32">
        <v>2106122</v>
      </c>
      <c r="AT45" s="32">
        <v>11739774</v>
      </c>
      <c r="AU45" s="32">
        <v>6384375</v>
      </c>
      <c r="AV45" s="32">
        <v>9534372</v>
      </c>
      <c r="AW45" s="32">
        <v>15918747</v>
      </c>
      <c r="AX45" s="32">
        <v>3653180</v>
      </c>
      <c r="AY45" s="32">
        <v>19571928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19571928</v>
      </c>
      <c r="BF45" s="32">
        <v>116726</v>
      </c>
      <c r="BG45" s="32">
        <v>5476</v>
      </c>
      <c r="BH45" s="32">
        <v>-420695</v>
      </c>
      <c r="BI45" s="32">
        <v>30768804</v>
      </c>
      <c r="BJ45" s="2">
        <v>30768804</v>
      </c>
      <c r="BK45" s="136">
        <f t="shared" si="0"/>
        <v>30768805</v>
      </c>
      <c r="BL45">
        <v>30768805</v>
      </c>
    </row>
    <row r="46" spans="1:64">
      <c r="A46" s="148"/>
      <c r="B46" s="16" t="s">
        <v>84</v>
      </c>
      <c r="C46" s="32">
        <v>40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3139</v>
      </c>
      <c r="AF46" s="32">
        <v>37132</v>
      </c>
      <c r="AG46" s="32">
        <v>3212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388412</v>
      </c>
      <c r="AR46" s="32">
        <v>228</v>
      </c>
      <c r="AS46" s="32">
        <v>0</v>
      </c>
      <c r="AT46" s="32">
        <v>432123</v>
      </c>
      <c r="AU46" s="32">
        <v>7681076</v>
      </c>
      <c r="AV46" s="32">
        <v>25185133</v>
      </c>
      <c r="AW46" s="32">
        <v>32866208</v>
      </c>
      <c r="AX46" s="32">
        <v>1809461</v>
      </c>
      <c r="AY46" s="32">
        <v>34675670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34675670</v>
      </c>
      <c r="BF46" s="32">
        <v>3669</v>
      </c>
      <c r="BG46" s="32">
        <v>2336</v>
      </c>
      <c r="BH46" s="32">
        <v>2123041</v>
      </c>
      <c r="BI46" s="32">
        <v>37224828</v>
      </c>
      <c r="BJ46" s="2">
        <v>37224828</v>
      </c>
      <c r="BK46" s="136">
        <f t="shared" si="0"/>
        <v>37224829</v>
      </c>
      <c r="BL46">
        <v>37224832</v>
      </c>
    </row>
    <row r="47" spans="1:64">
      <c r="A47" s="148"/>
      <c r="B47" s="16" t="s">
        <v>85</v>
      </c>
      <c r="C47" s="32">
        <v>41</v>
      </c>
      <c r="D47" s="32">
        <v>0</v>
      </c>
      <c r="E47" s="32">
        <v>29619</v>
      </c>
      <c r="F47" s="32">
        <v>369</v>
      </c>
      <c r="G47" s="32">
        <v>9566</v>
      </c>
      <c r="H47" s="32">
        <v>3934</v>
      </c>
      <c r="I47" s="32">
        <v>63690</v>
      </c>
      <c r="J47" s="32">
        <v>29565</v>
      </c>
      <c r="K47" s="32">
        <v>16736</v>
      </c>
      <c r="L47" s="32">
        <v>82728</v>
      </c>
      <c r="M47" s="32">
        <v>48496</v>
      </c>
      <c r="N47" s="32">
        <v>6338</v>
      </c>
      <c r="O47" s="32">
        <v>226579</v>
      </c>
      <c r="P47" s="32">
        <v>157157</v>
      </c>
      <c r="Q47" s="32">
        <v>52992</v>
      </c>
      <c r="R47" s="32">
        <v>78632</v>
      </c>
      <c r="S47" s="32">
        <v>86476</v>
      </c>
      <c r="T47" s="32">
        <v>50407</v>
      </c>
      <c r="U47" s="32">
        <v>12377</v>
      </c>
      <c r="V47" s="32">
        <v>43579</v>
      </c>
      <c r="W47" s="32">
        <v>51000</v>
      </c>
      <c r="X47" s="32">
        <v>16484</v>
      </c>
      <c r="Y47" s="32">
        <v>2963</v>
      </c>
      <c r="Z47" s="32">
        <v>93</v>
      </c>
      <c r="AA47" s="32">
        <v>1792</v>
      </c>
      <c r="AB47" s="32">
        <v>1074</v>
      </c>
      <c r="AC47" s="32">
        <v>873</v>
      </c>
      <c r="AD47" s="32">
        <v>295212</v>
      </c>
      <c r="AE47" s="32">
        <v>293450</v>
      </c>
      <c r="AF47" s="32">
        <v>86669</v>
      </c>
      <c r="AG47" s="32">
        <v>48130</v>
      </c>
      <c r="AH47" s="32">
        <v>351923</v>
      </c>
      <c r="AI47" s="32">
        <v>641152</v>
      </c>
      <c r="AJ47" s="32">
        <v>284005</v>
      </c>
      <c r="AK47" s="32">
        <v>404756</v>
      </c>
      <c r="AL47" s="32">
        <v>8005</v>
      </c>
      <c r="AM47" s="32">
        <v>48664</v>
      </c>
      <c r="AN47" s="32">
        <v>11433</v>
      </c>
      <c r="AO47" s="32">
        <v>70065</v>
      </c>
      <c r="AP47" s="32">
        <v>34990</v>
      </c>
      <c r="AQ47" s="32">
        <v>10786</v>
      </c>
      <c r="AR47" s="32">
        <v>2111296</v>
      </c>
      <c r="AS47" s="32">
        <v>56379</v>
      </c>
      <c r="AT47" s="32">
        <v>5830434</v>
      </c>
      <c r="AU47" s="32">
        <v>624515</v>
      </c>
      <c r="AV47" s="32">
        <v>3057899</v>
      </c>
      <c r="AW47" s="32">
        <v>3682413</v>
      </c>
      <c r="AX47" s="32">
        <v>762079</v>
      </c>
      <c r="AY47" s="32">
        <v>4444493</v>
      </c>
      <c r="AZ47" s="32">
        <v>0</v>
      </c>
      <c r="BA47" s="32">
        <v>0</v>
      </c>
      <c r="BB47" s="32">
        <v>0</v>
      </c>
      <c r="BC47" s="32">
        <v>8117</v>
      </c>
      <c r="BD47" s="32">
        <v>1536</v>
      </c>
      <c r="BE47" s="32">
        <v>4454146</v>
      </c>
      <c r="BF47" s="32">
        <v>320641</v>
      </c>
      <c r="BG47" s="32">
        <v>571466</v>
      </c>
      <c r="BH47" s="32">
        <v>231202</v>
      </c>
      <c r="BI47" s="32">
        <v>9623675</v>
      </c>
      <c r="BJ47" s="2">
        <v>9623675</v>
      </c>
      <c r="BK47" s="136">
        <f t="shared" si="0"/>
        <v>9623675</v>
      </c>
      <c r="BL47">
        <v>9623676</v>
      </c>
    </row>
    <row r="48" spans="1:64">
      <c r="A48" s="148"/>
      <c r="B48" s="18" t="s">
        <v>86</v>
      </c>
      <c r="C48" s="34">
        <v>42</v>
      </c>
      <c r="D48" s="34">
        <v>255</v>
      </c>
      <c r="E48" s="34">
        <v>13</v>
      </c>
      <c r="F48" s="34">
        <v>0</v>
      </c>
      <c r="G48" s="34">
        <v>11</v>
      </c>
      <c r="H48" s="34">
        <v>2</v>
      </c>
      <c r="I48" s="34">
        <v>96</v>
      </c>
      <c r="J48" s="34">
        <v>36</v>
      </c>
      <c r="K48" s="34">
        <v>20</v>
      </c>
      <c r="L48" s="34">
        <v>85</v>
      </c>
      <c r="M48" s="34">
        <v>31</v>
      </c>
      <c r="N48" s="34">
        <v>3</v>
      </c>
      <c r="O48" s="34">
        <v>86</v>
      </c>
      <c r="P48" s="34">
        <v>97</v>
      </c>
      <c r="Q48" s="34">
        <v>22</v>
      </c>
      <c r="R48" s="34">
        <v>46</v>
      </c>
      <c r="S48" s="34">
        <v>58</v>
      </c>
      <c r="T48" s="34">
        <v>23</v>
      </c>
      <c r="U48" s="34">
        <v>5</v>
      </c>
      <c r="V48" s="34">
        <v>22</v>
      </c>
      <c r="W48" s="34">
        <v>13</v>
      </c>
      <c r="X48" s="34">
        <v>4</v>
      </c>
      <c r="Y48" s="34">
        <v>7</v>
      </c>
      <c r="Z48" s="34">
        <v>0</v>
      </c>
      <c r="AA48" s="34">
        <v>3</v>
      </c>
      <c r="AB48" s="34">
        <v>7</v>
      </c>
      <c r="AC48" s="34">
        <v>1</v>
      </c>
      <c r="AD48" s="34">
        <v>123</v>
      </c>
      <c r="AE48" s="34">
        <v>29</v>
      </c>
      <c r="AF48" s="34">
        <v>113</v>
      </c>
      <c r="AG48" s="34">
        <v>34</v>
      </c>
      <c r="AH48" s="34">
        <v>181</v>
      </c>
      <c r="AI48" s="34">
        <v>554</v>
      </c>
      <c r="AJ48" s="34">
        <v>138</v>
      </c>
      <c r="AK48" s="34">
        <v>368</v>
      </c>
      <c r="AL48" s="34">
        <v>1</v>
      </c>
      <c r="AM48" s="34">
        <v>54</v>
      </c>
      <c r="AN48" s="34">
        <v>11</v>
      </c>
      <c r="AO48" s="34">
        <v>75</v>
      </c>
      <c r="AP48" s="34">
        <v>100</v>
      </c>
      <c r="AQ48" s="34">
        <v>23</v>
      </c>
      <c r="AR48" s="34">
        <v>11</v>
      </c>
      <c r="AS48" s="34">
        <v>932978</v>
      </c>
      <c r="AT48" s="34">
        <v>935738</v>
      </c>
      <c r="AU48" s="34">
        <v>0</v>
      </c>
      <c r="AV48" s="34">
        <v>0</v>
      </c>
      <c r="AW48" s="34">
        <v>0</v>
      </c>
      <c r="AX48" s="34">
        <v>45866850</v>
      </c>
      <c r="AY48" s="34">
        <v>45866850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45866850</v>
      </c>
      <c r="BF48" s="34">
        <v>0</v>
      </c>
      <c r="BG48" s="34">
        <v>111601</v>
      </c>
      <c r="BH48" s="34">
        <v>1173288</v>
      </c>
      <c r="BI48" s="34">
        <v>47864276</v>
      </c>
      <c r="BJ48" s="2">
        <v>47864276</v>
      </c>
      <c r="BK48" s="136">
        <f t="shared" si="0"/>
        <v>47864275</v>
      </c>
      <c r="BL48">
        <v>47864276</v>
      </c>
    </row>
    <row r="49" spans="1:64">
      <c r="A49" s="149"/>
      <c r="B49" s="20" t="s">
        <v>87</v>
      </c>
      <c r="C49" s="11" t="s">
        <v>88</v>
      </c>
      <c r="D49" s="2">
        <v>40256567</v>
      </c>
      <c r="E49" s="2">
        <v>16463115</v>
      </c>
      <c r="F49" s="2">
        <v>4204238</v>
      </c>
      <c r="G49" s="2">
        <v>11961837</v>
      </c>
      <c r="H49" s="2">
        <v>6160539</v>
      </c>
      <c r="I49" s="2">
        <v>165131129</v>
      </c>
      <c r="J49" s="2">
        <v>85922955</v>
      </c>
      <c r="K49" s="2">
        <v>38076517</v>
      </c>
      <c r="L49" s="2">
        <v>37814114</v>
      </c>
      <c r="M49" s="2">
        <v>67865072</v>
      </c>
      <c r="N49" s="2">
        <v>93456449</v>
      </c>
      <c r="O49" s="2">
        <v>267645382</v>
      </c>
      <c r="P49" s="2">
        <v>75991081</v>
      </c>
      <c r="Q49" s="2">
        <v>115743916</v>
      </c>
      <c r="R49" s="2">
        <v>61850015</v>
      </c>
      <c r="S49" s="2">
        <v>79837959</v>
      </c>
      <c r="T49" s="2">
        <v>61284074</v>
      </c>
      <c r="U49" s="2">
        <v>85790689</v>
      </c>
      <c r="V49" s="2">
        <v>58309534</v>
      </c>
      <c r="W49" s="2">
        <v>60557307</v>
      </c>
      <c r="X49" s="2">
        <v>9644886</v>
      </c>
      <c r="Y49" s="2">
        <v>1539263</v>
      </c>
      <c r="Z49" s="2">
        <v>949006</v>
      </c>
      <c r="AA49" s="2">
        <v>32405039</v>
      </c>
      <c r="AB49" s="2">
        <v>3417050</v>
      </c>
      <c r="AC49" s="2">
        <v>2105495</v>
      </c>
      <c r="AD49" s="2">
        <v>113324173</v>
      </c>
      <c r="AE49" s="2">
        <v>34955578</v>
      </c>
      <c r="AF49" s="2">
        <v>66886077</v>
      </c>
      <c r="AG49" s="2">
        <v>16831889</v>
      </c>
      <c r="AH49" s="2">
        <v>9892587</v>
      </c>
      <c r="AI49" s="2">
        <v>29932733</v>
      </c>
      <c r="AJ49" s="2">
        <v>16035689</v>
      </c>
      <c r="AK49" s="2">
        <v>39045968</v>
      </c>
      <c r="AL49" s="2">
        <v>1240582</v>
      </c>
      <c r="AM49" s="2">
        <v>12876740</v>
      </c>
      <c r="AN49" s="2">
        <v>4242770</v>
      </c>
      <c r="AO49" s="2">
        <v>13346300</v>
      </c>
      <c r="AP49" s="2">
        <v>6093718</v>
      </c>
      <c r="AQ49" s="2">
        <v>24828263</v>
      </c>
      <c r="AR49" s="2">
        <v>5115989</v>
      </c>
      <c r="AS49" s="2">
        <v>16699266</v>
      </c>
      <c r="AT49" s="98">
        <v>1895731551</v>
      </c>
      <c r="AU49" s="98">
        <v>74311200</v>
      </c>
      <c r="AV49" s="98">
        <v>208543400</v>
      </c>
      <c r="AW49" s="98">
        <v>282854600</v>
      </c>
      <c r="AX49" s="98">
        <v>69004479</v>
      </c>
      <c r="AY49" s="98">
        <v>351859079</v>
      </c>
      <c r="AZ49" s="98">
        <v>347039746</v>
      </c>
      <c r="BA49" s="98">
        <v>17085997</v>
      </c>
      <c r="BB49" s="98">
        <v>364125743</v>
      </c>
      <c r="BC49" s="98">
        <v>104051526</v>
      </c>
      <c r="BD49" s="98">
        <v>61392077</v>
      </c>
      <c r="BE49" s="98">
        <v>881428425</v>
      </c>
      <c r="BF49" s="98">
        <v>86821625</v>
      </c>
      <c r="BG49" s="98">
        <v>157463706</v>
      </c>
      <c r="BH49" s="98">
        <v>85765293</v>
      </c>
      <c r="BI49" s="98">
        <v>2618639939</v>
      </c>
      <c r="BL49">
        <v>2618639940</v>
      </c>
    </row>
    <row r="50" spans="1:64">
      <c r="A50" s="147" t="s">
        <v>89</v>
      </c>
      <c r="B50" s="14" t="s">
        <v>90</v>
      </c>
      <c r="C50" s="22" t="s">
        <v>91</v>
      </c>
      <c r="D50" s="1">
        <v>49222180</v>
      </c>
      <c r="E50" s="1">
        <v>3979484</v>
      </c>
      <c r="F50" s="1">
        <v>699047</v>
      </c>
      <c r="G50" s="1">
        <v>1947290</v>
      </c>
      <c r="H50" s="1">
        <v>1673605</v>
      </c>
      <c r="I50" s="1">
        <v>12908982</v>
      </c>
      <c r="J50" s="1">
        <v>4921263</v>
      </c>
      <c r="K50" s="1">
        <v>2039466</v>
      </c>
      <c r="L50" s="1">
        <v>2211907</v>
      </c>
      <c r="M50" s="1">
        <v>2781032</v>
      </c>
      <c r="N50" s="1">
        <v>2971824</v>
      </c>
      <c r="O50" s="1">
        <v>14256994</v>
      </c>
      <c r="P50" s="1">
        <v>5417058</v>
      </c>
      <c r="Q50" s="1">
        <v>4393656</v>
      </c>
      <c r="R50" s="1">
        <v>3004108</v>
      </c>
      <c r="S50" s="1">
        <v>6573893</v>
      </c>
      <c r="T50" s="1">
        <v>3007662</v>
      </c>
      <c r="U50" s="1">
        <v>6938947</v>
      </c>
      <c r="V50" s="1">
        <v>6006073</v>
      </c>
      <c r="W50" s="1">
        <v>3525435</v>
      </c>
      <c r="X50" s="1">
        <v>366432</v>
      </c>
      <c r="Y50" s="1">
        <v>885665</v>
      </c>
      <c r="Z50" s="1">
        <v>109245</v>
      </c>
      <c r="AA50" s="1">
        <v>2781428</v>
      </c>
      <c r="AB50" s="1">
        <v>334149</v>
      </c>
      <c r="AC50" s="1">
        <v>915133</v>
      </c>
      <c r="AD50" s="1">
        <v>22231940</v>
      </c>
      <c r="AE50" s="1">
        <v>43304067</v>
      </c>
      <c r="AF50" s="1">
        <v>17192162</v>
      </c>
      <c r="AG50" s="1">
        <v>12613455</v>
      </c>
      <c r="AH50" s="1">
        <v>3022714</v>
      </c>
      <c r="AI50" s="1">
        <v>12444407</v>
      </c>
      <c r="AJ50" s="1">
        <v>4787718</v>
      </c>
      <c r="AK50" s="1">
        <v>9976526</v>
      </c>
      <c r="AL50" s="1">
        <v>371965</v>
      </c>
      <c r="AM50" s="1">
        <v>4549809</v>
      </c>
      <c r="AN50" s="1">
        <v>2053539</v>
      </c>
      <c r="AO50" s="1">
        <v>8460265</v>
      </c>
      <c r="AP50" s="1">
        <v>20473998</v>
      </c>
      <c r="AQ50" s="1">
        <v>7903996</v>
      </c>
      <c r="AR50" s="1">
        <v>2352382</v>
      </c>
      <c r="AS50" s="1">
        <v>2049502</v>
      </c>
      <c r="AT50" s="1">
        <v>317660405</v>
      </c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4">
      <c r="A51" s="148"/>
      <c r="B51" s="16" t="s">
        <v>92</v>
      </c>
      <c r="C51" s="24" t="s">
        <v>93</v>
      </c>
      <c r="D51" s="32">
        <v>19266</v>
      </c>
      <c r="E51" s="32">
        <v>732757</v>
      </c>
      <c r="F51" s="32">
        <v>915173</v>
      </c>
      <c r="G51" s="32">
        <v>128872</v>
      </c>
      <c r="H51" s="32">
        <v>120202</v>
      </c>
      <c r="I51" s="32">
        <v>4088664</v>
      </c>
      <c r="J51" s="32">
        <v>653827</v>
      </c>
      <c r="K51" s="32">
        <v>573369</v>
      </c>
      <c r="L51" s="32">
        <v>322323</v>
      </c>
      <c r="M51" s="32">
        <v>752131</v>
      </c>
      <c r="N51" s="32">
        <v>5756710</v>
      </c>
      <c r="O51" s="32">
        <v>3589641</v>
      </c>
      <c r="P51" s="32">
        <v>1401524</v>
      </c>
      <c r="Q51" s="32">
        <v>886896</v>
      </c>
      <c r="R51" s="32">
        <v>660248</v>
      </c>
      <c r="S51" s="32">
        <v>1639445</v>
      </c>
      <c r="T51" s="32">
        <v>935767</v>
      </c>
      <c r="U51" s="32">
        <v>2806721</v>
      </c>
      <c r="V51" s="32">
        <v>435098</v>
      </c>
      <c r="W51" s="32">
        <v>294056</v>
      </c>
      <c r="X51" s="32">
        <v>54931</v>
      </c>
      <c r="Y51" s="32">
        <v>26433</v>
      </c>
      <c r="Z51" s="32">
        <v>42605</v>
      </c>
      <c r="AA51" s="32">
        <v>606383</v>
      </c>
      <c r="AB51" s="32">
        <v>11134</v>
      </c>
      <c r="AC51" s="32">
        <v>152948</v>
      </c>
      <c r="AD51" s="32">
        <v>4536871</v>
      </c>
      <c r="AE51" s="32">
        <v>17605386</v>
      </c>
      <c r="AF51" s="32">
        <v>3142371</v>
      </c>
      <c r="AG51" s="32">
        <v>538371</v>
      </c>
      <c r="AH51" s="32">
        <v>586837</v>
      </c>
      <c r="AI51" s="32">
        <v>848310</v>
      </c>
      <c r="AJ51" s="32">
        <v>4340846</v>
      </c>
      <c r="AK51" s="32">
        <v>3124151</v>
      </c>
      <c r="AL51" s="32">
        <v>126011</v>
      </c>
      <c r="AM51" s="32">
        <v>1169271</v>
      </c>
      <c r="AN51" s="32">
        <v>244293</v>
      </c>
      <c r="AO51" s="32">
        <v>544025</v>
      </c>
      <c r="AP51" s="32">
        <v>258442</v>
      </c>
      <c r="AQ51" s="32">
        <v>112366</v>
      </c>
      <c r="AR51" s="32">
        <v>242597</v>
      </c>
      <c r="AS51" s="32">
        <v>29057644</v>
      </c>
      <c r="AT51" s="32">
        <v>94084915</v>
      </c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</row>
    <row r="52" spans="1:64">
      <c r="A52" s="148"/>
      <c r="B52" s="16" t="s">
        <v>94</v>
      </c>
      <c r="C52" s="24" t="s">
        <v>95</v>
      </c>
      <c r="D52" s="32">
        <v>1905584</v>
      </c>
      <c r="E52" s="32">
        <v>952534</v>
      </c>
      <c r="F52" s="32">
        <v>3406579</v>
      </c>
      <c r="G52" s="32">
        <v>828630</v>
      </c>
      <c r="H52" s="32">
        <v>253524</v>
      </c>
      <c r="I52" s="32">
        <v>6294895</v>
      </c>
      <c r="J52" s="32">
        <v>798936</v>
      </c>
      <c r="K52" s="32">
        <v>641445</v>
      </c>
      <c r="L52" s="32">
        <v>514814</v>
      </c>
      <c r="M52" s="32">
        <v>2247901</v>
      </c>
      <c r="N52" s="32">
        <v>3816904</v>
      </c>
      <c r="O52" s="32">
        <v>9521779</v>
      </c>
      <c r="P52" s="32">
        <v>2830257</v>
      </c>
      <c r="Q52" s="32">
        <v>3317271</v>
      </c>
      <c r="R52" s="32">
        <v>1545142</v>
      </c>
      <c r="S52" s="32">
        <v>2095640</v>
      </c>
      <c r="T52" s="32">
        <v>1455128</v>
      </c>
      <c r="U52" s="32">
        <v>2574516</v>
      </c>
      <c r="V52" s="32">
        <v>1339991</v>
      </c>
      <c r="W52" s="32">
        <v>2218457</v>
      </c>
      <c r="X52" s="32">
        <v>171822</v>
      </c>
      <c r="Y52" s="32">
        <v>285754</v>
      </c>
      <c r="Z52" s="32">
        <v>142912</v>
      </c>
      <c r="AA52" s="32">
        <v>4927364</v>
      </c>
      <c r="AB52" s="32">
        <v>320391</v>
      </c>
      <c r="AC52" s="32">
        <v>600373</v>
      </c>
      <c r="AD52" s="32">
        <v>10989635</v>
      </c>
      <c r="AE52" s="32">
        <v>3021918</v>
      </c>
      <c r="AF52" s="32">
        <v>5583254</v>
      </c>
      <c r="AG52" s="32">
        <v>1379435</v>
      </c>
      <c r="AH52" s="32">
        <v>1784392</v>
      </c>
      <c r="AI52" s="32">
        <v>646766</v>
      </c>
      <c r="AJ52" s="32">
        <v>15949029</v>
      </c>
      <c r="AK52" s="32">
        <v>4625452</v>
      </c>
      <c r="AL52" s="32">
        <v>97736</v>
      </c>
      <c r="AM52" s="32">
        <v>975861</v>
      </c>
      <c r="AN52" s="32">
        <v>918139</v>
      </c>
      <c r="AO52" s="32">
        <v>973787</v>
      </c>
      <c r="AP52" s="32">
        <v>2840333</v>
      </c>
      <c r="AQ52" s="32">
        <v>1799075</v>
      </c>
      <c r="AR52" s="32">
        <v>830202</v>
      </c>
      <c r="AS52" s="32">
        <v>38242</v>
      </c>
      <c r="AT52" s="32">
        <v>107461799</v>
      </c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</row>
    <row r="53" spans="1:64">
      <c r="A53" s="148"/>
      <c r="B53" s="18" t="s">
        <v>96</v>
      </c>
      <c r="C53" s="26" t="s">
        <v>97</v>
      </c>
      <c r="D53" s="34">
        <v>0</v>
      </c>
      <c r="E53" s="34">
        <v>2750604</v>
      </c>
      <c r="F53" s="34">
        <v>-1228363</v>
      </c>
      <c r="G53" s="34">
        <v>1575499</v>
      </c>
      <c r="H53" s="34">
        <v>-444519</v>
      </c>
      <c r="I53" s="34">
        <v>9853649</v>
      </c>
      <c r="J53" s="34">
        <v>3576182</v>
      </c>
      <c r="K53" s="34">
        <v>2362783</v>
      </c>
      <c r="L53" s="34">
        <v>2028912</v>
      </c>
      <c r="M53" s="34">
        <v>5317606</v>
      </c>
      <c r="N53" s="34">
        <v>4141512</v>
      </c>
      <c r="O53" s="34">
        <v>25472880</v>
      </c>
      <c r="P53" s="34">
        <v>10706832</v>
      </c>
      <c r="Q53" s="34">
        <v>8982098</v>
      </c>
      <c r="R53" s="34">
        <v>5874000</v>
      </c>
      <c r="S53" s="34">
        <v>8085347</v>
      </c>
      <c r="T53" s="34">
        <v>4565688</v>
      </c>
      <c r="U53" s="34">
        <v>7981007</v>
      </c>
      <c r="V53" s="34">
        <v>3375667</v>
      </c>
      <c r="W53" s="34">
        <v>3048834</v>
      </c>
      <c r="X53" s="34">
        <v>575904</v>
      </c>
      <c r="Y53" s="34">
        <v>1174103</v>
      </c>
      <c r="Z53" s="34">
        <v>145655</v>
      </c>
      <c r="AA53" s="34">
        <v>965639</v>
      </c>
      <c r="AB53" s="34">
        <v>748401</v>
      </c>
      <c r="AC53" s="34">
        <v>80382</v>
      </c>
      <c r="AD53" s="34">
        <v>5011282</v>
      </c>
      <c r="AE53" s="34">
        <v>28905920</v>
      </c>
      <c r="AF53" s="34">
        <v>7128244</v>
      </c>
      <c r="AG53" s="34">
        <v>2122607</v>
      </c>
      <c r="AH53" s="34">
        <v>2345418</v>
      </c>
      <c r="AI53" s="34">
        <v>22576107</v>
      </c>
      <c r="AJ53" s="34">
        <v>5836084</v>
      </c>
      <c r="AK53" s="34">
        <v>5703634</v>
      </c>
      <c r="AL53" s="34">
        <v>314004</v>
      </c>
      <c r="AM53" s="34">
        <v>3885327</v>
      </c>
      <c r="AN53" s="34">
        <v>1222687</v>
      </c>
      <c r="AO53" s="34">
        <v>2148084</v>
      </c>
      <c r="AP53" s="34">
        <v>1102313</v>
      </c>
      <c r="AQ53" s="34">
        <v>2581128</v>
      </c>
      <c r="AR53" s="34">
        <v>1082505</v>
      </c>
      <c r="AS53" s="34">
        <v>19622</v>
      </c>
      <c r="AT53" s="34">
        <v>203701268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66">
        <f>SUM(BI7:BI48)</f>
        <v>2618639937</v>
      </c>
    </row>
    <row r="54" spans="1:64">
      <c r="A54" s="149"/>
      <c r="B54" s="20" t="s">
        <v>98</v>
      </c>
      <c r="C54" s="11" t="s">
        <v>99</v>
      </c>
      <c r="D54" s="2">
        <v>51147030</v>
      </c>
      <c r="E54" s="2">
        <v>8415380</v>
      </c>
      <c r="F54" s="2">
        <v>3792436</v>
      </c>
      <c r="G54" s="2">
        <v>4480291</v>
      </c>
      <c r="H54" s="2">
        <v>1602812</v>
      </c>
      <c r="I54" s="2">
        <v>33146189</v>
      </c>
      <c r="J54" s="2">
        <v>9950209</v>
      </c>
      <c r="K54" s="2">
        <v>5617064</v>
      </c>
      <c r="L54" s="2">
        <v>5077956</v>
      </c>
      <c r="M54" s="2">
        <v>11098670</v>
      </c>
      <c r="N54" s="2">
        <v>16686951</v>
      </c>
      <c r="O54" s="2">
        <v>52841295</v>
      </c>
      <c r="P54" s="2">
        <v>20355670</v>
      </c>
      <c r="Q54" s="2">
        <v>17579922</v>
      </c>
      <c r="R54" s="2">
        <v>11083499</v>
      </c>
      <c r="S54" s="2">
        <v>18394325</v>
      </c>
      <c r="T54" s="2">
        <v>9964245</v>
      </c>
      <c r="U54" s="2">
        <v>20301190</v>
      </c>
      <c r="V54" s="2">
        <v>11156830</v>
      </c>
      <c r="W54" s="2">
        <v>9086782</v>
      </c>
      <c r="X54" s="2">
        <v>1169089</v>
      </c>
      <c r="Y54" s="2">
        <v>2371955</v>
      </c>
      <c r="Z54" s="2">
        <v>440417</v>
      </c>
      <c r="AA54" s="2">
        <v>9280813</v>
      </c>
      <c r="AB54" s="2">
        <v>1414075</v>
      </c>
      <c r="AC54" s="2">
        <v>1748835</v>
      </c>
      <c r="AD54" s="2">
        <v>42769729</v>
      </c>
      <c r="AE54" s="2">
        <v>92837290</v>
      </c>
      <c r="AF54" s="2">
        <v>33046030</v>
      </c>
      <c r="AG54" s="2">
        <v>16653869</v>
      </c>
      <c r="AH54" s="2">
        <v>7739361</v>
      </c>
      <c r="AI54" s="2">
        <v>36515591</v>
      </c>
      <c r="AJ54" s="2">
        <v>30913677</v>
      </c>
      <c r="AK54" s="2">
        <v>23429762</v>
      </c>
      <c r="AL54" s="2">
        <v>909717</v>
      </c>
      <c r="AM54" s="2">
        <v>10580267</v>
      </c>
      <c r="AN54" s="2">
        <v>4438658</v>
      </c>
      <c r="AO54" s="2">
        <v>12126161</v>
      </c>
      <c r="AP54" s="2">
        <v>24675086</v>
      </c>
      <c r="AQ54" s="2">
        <v>12396565</v>
      </c>
      <c r="AR54" s="2">
        <v>4507686</v>
      </c>
      <c r="AS54" s="2">
        <v>31165010</v>
      </c>
      <c r="AT54" s="2">
        <v>722908388</v>
      </c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</row>
    <row r="55" spans="1:64">
      <c r="A55" s="145" t="s">
        <v>102</v>
      </c>
      <c r="B55" s="146"/>
      <c r="C55" s="11" t="s">
        <v>101</v>
      </c>
      <c r="D55" s="2">
        <v>91403597</v>
      </c>
      <c r="E55" s="2">
        <v>24878495</v>
      </c>
      <c r="F55" s="2">
        <v>7996674</v>
      </c>
      <c r="G55" s="2">
        <v>16442128</v>
      </c>
      <c r="H55" s="2">
        <v>7763350</v>
      </c>
      <c r="I55" s="2">
        <v>198277318</v>
      </c>
      <c r="J55" s="2">
        <v>95873164</v>
      </c>
      <c r="K55" s="2">
        <v>43693580</v>
      </c>
      <c r="L55" s="2">
        <v>42892069</v>
      </c>
      <c r="M55" s="2">
        <v>78963743</v>
      </c>
      <c r="N55" s="2">
        <v>110143400</v>
      </c>
      <c r="O55" s="2">
        <v>320486677</v>
      </c>
      <c r="P55" s="2">
        <v>96346752</v>
      </c>
      <c r="Q55" s="2">
        <v>133323838</v>
      </c>
      <c r="R55" s="2">
        <v>72933514</v>
      </c>
      <c r="S55" s="2">
        <v>98232284</v>
      </c>
      <c r="T55" s="2">
        <v>71248319</v>
      </c>
      <c r="U55" s="2">
        <v>106091880</v>
      </c>
      <c r="V55" s="2">
        <v>69466364</v>
      </c>
      <c r="W55" s="2">
        <v>69644089</v>
      </c>
      <c r="X55" s="2">
        <v>10813975</v>
      </c>
      <c r="Y55" s="2">
        <v>3911218</v>
      </c>
      <c r="Z55" s="2">
        <v>1389423</v>
      </c>
      <c r="AA55" s="2">
        <v>41685852</v>
      </c>
      <c r="AB55" s="2">
        <v>4831125</v>
      </c>
      <c r="AC55" s="2">
        <v>3854330</v>
      </c>
      <c r="AD55" s="2">
        <v>156093902</v>
      </c>
      <c r="AE55" s="2">
        <v>127792868</v>
      </c>
      <c r="AF55" s="2">
        <v>99932107</v>
      </c>
      <c r="AG55" s="2">
        <v>33485758</v>
      </c>
      <c r="AH55" s="2">
        <v>17631948</v>
      </c>
      <c r="AI55" s="2">
        <v>66448323</v>
      </c>
      <c r="AJ55" s="2">
        <v>46949365</v>
      </c>
      <c r="AK55" s="2">
        <v>62475730</v>
      </c>
      <c r="AL55" s="2">
        <v>2150299</v>
      </c>
      <c r="AM55" s="2">
        <v>23457007</v>
      </c>
      <c r="AN55" s="2">
        <v>8681428</v>
      </c>
      <c r="AO55" s="2">
        <v>25472461</v>
      </c>
      <c r="AP55" s="2">
        <v>30768804</v>
      </c>
      <c r="AQ55" s="2">
        <v>37224828</v>
      </c>
      <c r="AR55" s="2">
        <v>9623675</v>
      </c>
      <c r="AS55" s="2">
        <v>47864276</v>
      </c>
      <c r="AT55" s="2">
        <v>2618639939</v>
      </c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8" spans="1:64">
      <c r="D58">
        <f>SUM(D7:D48)+D54</f>
        <v>91403596</v>
      </c>
      <c r="E58">
        <f t="shared" ref="E58:AT58" si="1">SUM(E7:E48)+E54</f>
        <v>24878497</v>
      </c>
      <c r="F58">
        <f t="shared" si="1"/>
        <v>7996674</v>
      </c>
      <c r="G58">
        <f t="shared" si="1"/>
        <v>16442128</v>
      </c>
      <c r="H58">
        <f t="shared" si="1"/>
        <v>7763349</v>
      </c>
      <c r="I58">
        <f t="shared" si="1"/>
        <v>198277318</v>
      </c>
      <c r="J58">
        <f t="shared" si="1"/>
        <v>95873165</v>
      </c>
      <c r="K58">
        <f t="shared" si="1"/>
        <v>43693582</v>
      </c>
      <c r="L58">
        <f t="shared" si="1"/>
        <v>42892070</v>
      </c>
      <c r="M58">
        <f t="shared" si="1"/>
        <v>78963741</v>
      </c>
      <c r="N58">
        <f t="shared" si="1"/>
        <v>110143400</v>
      </c>
      <c r="O58">
        <f t="shared" si="1"/>
        <v>320486676</v>
      </c>
      <c r="P58">
        <f t="shared" si="1"/>
        <v>96346753</v>
      </c>
      <c r="Q58">
        <f t="shared" si="1"/>
        <v>133323836</v>
      </c>
      <c r="R58">
        <f t="shared" si="1"/>
        <v>72933515</v>
      </c>
      <c r="S58">
        <f t="shared" si="1"/>
        <v>98232284</v>
      </c>
      <c r="T58">
        <f t="shared" si="1"/>
        <v>71248318</v>
      </c>
      <c r="U58">
        <f t="shared" si="1"/>
        <v>106091879</v>
      </c>
      <c r="V58">
        <f t="shared" si="1"/>
        <v>69466362</v>
      </c>
      <c r="W58">
        <f t="shared" si="1"/>
        <v>69644088</v>
      </c>
      <c r="X58">
        <f t="shared" si="1"/>
        <v>10813974</v>
      </c>
      <c r="Y58">
        <f t="shared" si="1"/>
        <v>3911217</v>
      </c>
      <c r="Z58">
        <f t="shared" si="1"/>
        <v>1389422</v>
      </c>
      <c r="AA58">
        <f t="shared" si="1"/>
        <v>41685852</v>
      </c>
      <c r="AB58">
        <f t="shared" si="1"/>
        <v>4831123</v>
      </c>
      <c r="AC58">
        <f t="shared" si="1"/>
        <v>3854333</v>
      </c>
      <c r="AD58">
        <f t="shared" si="1"/>
        <v>156093903</v>
      </c>
      <c r="AE58">
        <f t="shared" si="1"/>
        <v>127792869</v>
      </c>
      <c r="AF58">
        <f t="shared" si="1"/>
        <v>99932105</v>
      </c>
      <c r="AG58">
        <f t="shared" si="1"/>
        <v>33485760</v>
      </c>
      <c r="AH58">
        <f t="shared" si="1"/>
        <v>17631947</v>
      </c>
      <c r="AI58">
        <f t="shared" si="1"/>
        <v>66448325</v>
      </c>
      <c r="AJ58">
        <f t="shared" si="1"/>
        <v>46949365</v>
      </c>
      <c r="AK58">
        <f t="shared" si="1"/>
        <v>62475735</v>
      </c>
      <c r="AL58">
        <f t="shared" si="1"/>
        <v>2150300</v>
      </c>
      <c r="AM58">
        <f t="shared" si="1"/>
        <v>23457009</v>
      </c>
      <c r="AN58">
        <f t="shared" si="1"/>
        <v>8681430</v>
      </c>
      <c r="AO58">
        <f t="shared" si="1"/>
        <v>25472458</v>
      </c>
      <c r="AP58">
        <f t="shared" si="1"/>
        <v>30768805</v>
      </c>
      <c r="AQ58">
        <f t="shared" si="1"/>
        <v>37224832</v>
      </c>
      <c r="AR58">
        <f t="shared" si="1"/>
        <v>9623676</v>
      </c>
      <c r="AS58">
        <f t="shared" si="1"/>
        <v>47864276</v>
      </c>
      <c r="AT58">
        <f t="shared" si="1"/>
        <v>2618639940</v>
      </c>
    </row>
    <row r="60" spans="1:64">
      <c r="D60">
        <v>91403596</v>
      </c>
      <c r="E60">
        <v>24878497</v>
      </c>
      <c r="F60">
        <v>7996674</v>
      </c>
      <c r="G60">
        <v>16442128</v>
      </c>
      <c r="H60">
        <v>7763349</v>
      </c>
      <c r="I60">
        <v>198277318</v>
      </c>
      <c r="J60">
        <v>95873165</v>
      </c>
      <c r="K60">
        <v>43693582</v>
      </c>
      <c r="L60">
        <v>42892070</v>
      </c>
      <c r="M60">
        <v>78963741</v>
      </c>
      <c r="N60">
        <v>110143400</v>
      </c>
      <c r="O60">
        <v>320486676</v>
      </c>
      <c r="P60">
        <v>96346753</v>
      </c>
      <c r="Q60">
        <v>133323836</v>
      </c>
      <c r="R60">
        <v>72933515</v>
      </c>
      <c r="S60">
        <v>98232284</v>
      </c>
      <c r="T60">
        <v>71248318</v>
      </c>
      <c r="U60">
        <v>106091879</v>
      </c>
      <c r="V60">
        <v>69466362</v>
      </c>
      <c r="W60">
        <v>69644088</v>
      </c>
      <c r="X60">
        <v>10813974</v>
      </c>
      <c r="Y60">
        <v>3911217</v>
      </c>
      <c r="Z60">
        <v>1389422</v>
      </c>
      <c r="AA60">
        <v>41685852</v>
      </c>
      <c r="AB60">
        <v>4831123</v>
      </c>
      <c r="AC60">
        <v>3854333</v>
      </c>
      <c r="AD60">
        <v>156093903</v>
      </c>
      <c r="AE60">
        <v>127792869</v>
      </c>
      <c r="AF60">
        <v>99932105</v>
      </c>
      <c r="AG60">
        <v>33485760</v>
      </c>
      <c r="AH60">
        <v>17631947</v>
      </c>
      <c r="AI60">
        <v>66448325</v>
      </c>
      <c r="AJ60">
        <v>46949365</v>
      </c>
      <c r="AK60">
        <v>62475735</v>
      </c>
      <c r="AL60">
        <v>2150300</v>
      </c>
      <c r="AM60">
        <v>23457009</v>
      </c>
      <c r="AN60">
        <v>8681430</v>
      </c>
      <c r="AO60">
        <v>25472458</v>
      </c>
      <c r="AP60">
        <v>30768805</v>
      </c>
      <c r="AQ60">
        <v>37224832</v>
      </c>
      <c r="AR60">
        <v>9623676</v>
      </c>
      <c r="AS60">
        <v>47864276</v>
      </c>
      <c r="AT60">
        <v>2618639940</v>
      </c>
    </row>
    <row r="63" spans="1:64">
      <c r="D63">
        <v>91403596</v>
      </c>
    </row>
    <row r="64" spans="1:64">
      <c r="D64">
        <v>24878497</v>
      </c>
    </row>
    <row r="65" spans="4:4">
      <c r="D65">
        <v>7996674</v>
      </c>
    </row>
    <row r="66" spans="4:4">
      <c r="D66">
        <v>16442128</v>
      </c>
    </row>
    <row r="67" spans="4:4">
      <c r="D67">
        <v>7763349</v>
      </c>
    </row>
    <row r="68" spans="4:4">
      <c r="D68">
        <v>198277318</v>
      </c>
    </row>
    <row r="69" spans="4:4">
      <c r="D69">
        <v>95873165</v>
      </c>
    </row>
    <row r="70" spans="4:4">
      <c r="D70">
        <v>43693582</v>
      </c>
    </row>
    <row r="71" spans="4:4">
      <c r="D71">
        <v>42892070</v>
      </c>
    </row>
    <row r="72" spans="4:4">
      <c r="D72">
        <v>78963741</v>
      </c>
    </row>
    <row r="73" spans="4:4">
      <c r="D73">
        <v>110143400</v>
      </c>
    </row>
    <row r="74" spans="4:4">
      <c r="D74">
        <v>320486676</v>
      </c>
    </row>
    <row r="75" spans="4:4">
      <c r="D75">
        <v>96346753</v>
      </c>
    </row>
    <row r="76" spans="4:4">
      <c r="D76">
        <v>133323836</v>
      </c>
    </row>
    <row r="77" spans="4:4">
      <c r="D77">
        <v>72933515</v>
      </c>
    </row>
    <row r="78" spans="4:4">
      <c r="D78">
        <v>98232284</v>
      </c>
    </row>
    <row r="79" spans="4:4">
      <c r="D79">
        <v>71248318</v>
      </c>
    </row>
    <row r="80" spans="4:4">
      <c r="D80">
        <v>106091879</v>
      </c>
    </row>
    <row r="81" spans="4:4">
      <c r="D81">
        <v>69466362</v>
      </c>
    </row>
    <row r="82" spans="4:4">
      <c r="D82">
        <v>69644088</v>
      </c>
    </row>
    <row r="83" spans="4:4">
      <c r="D83">
        <v>10813974</v>
      </c>
    </row>
    <row r="84" spans="4:4">
      <c r="D84">
        <v>3911217</v>
      </c>
    </row>
    <row r="85" spans="4:4">
      <c r="D85">
        <v>1389422</v>
      </c>
    </row>
    <row r="86" spans="4:4">
      <c r="D86">
        <v>41685852</v>
      </c>
    </row>
    <row r="87" spans="4:4">
      <c r="D87">
        <v>4831123</v>
      </c>
    </row>
    <row r="88" spans="4:4">
      <c r="D88">
        <v>3854333</v>
      </c>
    </row>
    <row r="89" spans="4:4">
      <c r="D89">
        <v>156093903</v>
      </c>
    </row>
    <row r="90" spans="4:4">
      <c r="D90">
        <v>127792869</v>
      </c>
    </row>
    <row r="91" spans="4:4">
      <c r="D91">
        <v>99932105</v>
      </c>
    </row>
    <row r="92" spans="4:4">
      <c r="D92">
        <v>33485760</v>
      </c>
    </row>
    <row r="93" spans="4:4">
      <c r="D93">
        <v>17631947</v>
      </c>
    </row>
    <row r="94" spans="4:4">
      <c r="D94">
        <v>66448325</v>
      </c>
    </row>
    <row r="95" spans="4:4">
      <c r="D95">
        <v>46949365</v>
      </c>
    </row>
    <row r="96" spans="4:4">
      <c r="D96">
        <v>62475735</v>
      </c>
    </row>
    <row r="97" spans="4:4">
      <c r="D97">
        <v>2150300</v>
      </c>
    </row>
    <row r="98" spans="4:4">
      <c r="D98">
        <v>23457009</v>
      </c>
    </row>
    <row r="99" spans="4:4">
      <c r="D99">
        <v>8681430</v>
      </c>
    </row>
    <row r="100" spans="4:4">
      <c r="D100">
        <v>25472458</v>
      </c>
    </row>
    <row r="101" spans="4:4">
      <c r="D101">
        <v>30768805</v>
      </c>
    </row>
    <row r="102" spans="4:4">
      <c r="D102">
        <v>37224832</v>
      </c>
    </row>
    <row r="103" spans="4:4">
      <c r="D103">
        <v>9623676</v>
      </c>
    </row>
    <row r="104" spans="4:4">
      <c r="D104">
        <v>47864276</v>
      </c>
    </row>
    <row r="105" spans="4:4">
      <c r="D105">
        <v>2618639940</v>
      </c>
    </row>
  </sheetData>
  <mergeCells count="17">
    <mergeCell ref="A50:A54"/>
    <mergeCell ref="A55:B55"/>
    <mergeCell ref="D4:AT4"/>
    <mergeCell ref="A4:B5"/>
    <mergeCell ref="C4:C5"/>
    <mergeCell ref="A6:B6"/>
    <mergeCell ref="A7:A49"/>
    <mergeCell ref="BI3:BI5"/>
    <mergeCell ref="AZ4:BB4"/>
    <mergeCell ref="BC4:BC5"/>
    <mergeCell ref="BD4:BD5"/>
    <mergeCell ref="BE4:BE5"/>
    <mergeCell ref="AU2:BE2"/>
    <mergeCell ref="AZ3:BE3"/>
    <mergeCell ref="BF3:BF5"/>
    <mergeCell ref="BG3:BG5"/>
    <mergeCell ref="BH3:BH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567C-1E52-477C-8F3A-99BCB19E6BA9}">
  <dimension ref="A1:BF148"/>
  <sheetViews>
    <sheetView topLeftCell="V112" zoomScale="70" zoomScaleNormal="70" workbookViewId="0">
      <selection activeCell="AQ93" sqref="AQ93"/>
    </sheetView>
  </sheetViews>
  <sheetFormatPr defaultRowHeight="14.4"/>
  <sheetData>
    <row r="1" spans="1:58">
      <c r="A1" s="45">
        <v>7764875</v>
      </c>
      <c r="B1" s="45">
        <v>23950</v>
      </c>
      <c r="C1" s="45">
        <v>10</v>
      </c>
      <c r="D1" s="45">
        <v>3388</v>
      </c>
      <c r="E1" s="45">
        <v>24</v>
      </c>
      <c r="F1" s="45">
        <v>44563665</v>
      </c>
      <c r="G1" s="45">
        <v>9170296</v>
      </c>
      <c r="H1" s="45">
        <v>1859813</v>
      </c>
      <c r="I1" s="45">
        <v>1045960</v>
      </c>
      <c r="J1" s="45">
        <v>1437030</v>
      </c>
      <c r="K1" s="45">
        <v>897</v>
      </c>
      <c r="L1" s="45">
        <v>5785678</v>
      </c>
      <c r="M1" s="45">
        <v>3519</v>
      </c>
      <c r="N1" s="45">
        <v>2395</v>
      </c>
      <c r="O1" s="45">
        <v>1118</v>
      </c>
      <c r="P1" s="45">
        <v>4992</v>
      </c>
      <c r="Q1" s="45">
        <v>1158</v>
      </c>
      <c r="R1" s="45">
        <v>781</v>
      </c>
      <c r="S1" s="45">
        <v>921</v>
      </c>
      <c r="T1" s="45">
        <v>214</v>
      </c>
      <c r="U1" s="45">
        <v>63</v>
      </c>
      <c r="V1" s="45">
        <v>16</v>
      </c>
      <c r="W1" s="45">
        <v>13</v>
      </c>
      <c r="X1" s="45">
        <v>36319</v>
      </c>
      <c r="Y1" s="45">
        <v>2</v>
      </c>
      <c r="Z1" s="45">
        <v>187</v>
      </c>
      <c r="AA1" s="45">
        <v>317947</v>
      </c>
      <c r="AB1" s="45">
        <v>805</v>
      </c>
      <c r="AC1" s="45">
        <v>8873</v>
      </c>
      <c r="AD1" s="45">
        <v>1644598</v>
      </c>
      <c r="AE1" s="45">
        <v>44948</v>
      </c>
      <c r="AF1" s="45">
        <v>13444</v>
      </c>
      <c r="AG1" s="45">
        <v>465</v>
      </c>
      <c r="AH1" s="45">
        <v>3692231</v>
      </c>
      <c r="AI1" s="45">
        <v>179513</v>
      </c>
      <c r="AJ1" s="45">
        <v>1385343</v>
      </c>
      <c r="AK1" s="45">
        <v>1443285</v>
      </c>
      <c r="AL1" s="45">
        <v>194708</v>
      </c>
      <c r="AM1" s="45">
        <v>78393</v>
      </c>
      <c r="AN1" s="45">
        <v>66593</v>
      </c>
      <c r="AO1" s="45">
        <v>2304</v>
      </c>
      <c r="AP1" s="45">
        <v>0</v>
      </c>
      <c r="AQ1" s="45">
        <v>80780735</v>
      </c>
      <c r="AR1" s="45">
        <v>3392307</v>
      </c>
      <c r="AS1" s="45">
        <v>9418984</v>
      </c>
      <c r="AT1" s="45">
        <v>12811291</v>
      </c>
      <c r="AU1" s="45">
        <v>1892921</v>
      </c>
      <c r="AV1" s="45">
        <v>14704212</v>
      </c>
      <c r="AW1" s="45">
        <v>122039</v>
      </c>
      <c r="AX1" s="45">
        <v>311390</v>
      </c>
      <c r="AY1" s="45">
        <v>433429</v>
      </c>
      <c r="AZ1" s="45">
        <v>1830542</v>
      </c>
      <c r="BA1" s="45">
        <v>0</v>
      </c>
      <c r="BB1" s="45">
        <v>16968183</v>
      </c>
      <c r="BC1" s="45">
        <v>5128371</v>
      </c>
      <c r="BD1" s="45">
        <v>5026307</v>
      </c>
      <c r="BE1" s="45">
        <v>3809356</v>
      </c>
      <c r="BF1" s="45">
        <v>91403597</v>
      </c>
    </row>
    <row r="2" spans="1:58">
      <c r="A2" s="46">
        <v>9160</v>
      </c>
      <c r="B2" s="46">
        <v>2579223</v>
      </c>
      <c r="C2" s="46">
        <v>14868</v>
      </c>
      <c r="D2" s="46">
        <v>50208</v>
      </c>
      <c r="E2" s="46">
        <v>5447</v>
      </c>
      <c r="F2" s="46">
        <v>1602173</v>
      </c>
      <c r="G2" s="46">
        <v>78864</v>
      </c>
      <c r="H2" s="46">
        <v>98288</v>
      </c>
      <c r="I2" s="46">
        <v>242980</v>
      </c>
      <c r="J2" s="46">
        <v>406333</v>
      </c>
      <c r="K2" s="46">
        <v>1156947</v>
      </c>
      <c r="L2" s="46">
        <v>1498257</v>
      </c>
      <c r="M2" s="46">
        <v>2231797</v>
      </c>
      <c r="N2" s="46">
        <v>1051683</v>
      </c>
      <c r="O2" s="46">
        <v>1434900</v>
      </c>
      <c r="P2" s="46">
        <v>1699101</v>
      </c>
      <c r="Q2" s="46">
        <v>107488</v>
      </c>
      <c r="R2" s="46">
        <v>115171</v>
      </c>
      <c r="S2" s="46">
        <v>484280</v>
      </c>
      <c r="T2" s="46">
        <v>6509</v>
      </c>
      <c r="U2" s="46">
        <v>895</v>
      </c>
      <c r="V2" s="46">
        <v>44118</v>
      </c>
      <c r="W2" s="46">
        <v>6816</v>
      </c>
      <c r="X2" s="46">
        <v>6265900</v>
      </c>
      <c r="Y2" s="46">
        <v>558500</v>
      </c>
      <c r="Z2" s="46">
        <v>9131</v>
      </c>
      <c r="AA2" s="46">
        <v>187059</v>
      </c>
      <c r="AB2" s="46">
        <v>0</v>
      </c>
      <c r="AC2" s="46">
        <v>649</v>
      </c>
      <c r="AD2" s="46">
        <v>0</v>
      </c>
      <c r="AE2" s="46">
        <v>0</v>
      </c>
      <c r="AF2" s="46">
        <v>0</v>
      </c>
      <c r="AG2" s="46">
        <v>0</v>
      </c>
      <c r="AH2" s="46">
        <v>32</v>
      </c>
      <c r="AI2" s="46">
        <v>741</v>
      </c>
      <c r="AJ2" s="46">
        <v>131</v>
      </c>
      <c r="AK2" s="46">
        <v>78</v>
      </c>
      <c r="AL2" s="46">
        <v>0</v>
      </c>
      <c r="AM2" s="46">
        <v>8827</v>
      </c>
      <c r="AN2" s="46">
        <v>12322</v>
      </c>
      <c r="AO2" s="46">
        <v>670</v>
      </c>
      <c r="AP2" s="46">
        <v>77203</v>
      </c>
      <c r="AQ2" s="46">
        <v>22046747</v>
      </c>
      <c r="AR2" s="46">
        <v>306742</v>
      </c>
      <c r="AS2" s="46">
        <v>908532</v>
      </c>
      <c r="AT2" s="46">
        <v>1215274</v>
      </c>
      <c r="AU2" s="46">
        <v>0</v>
      </c>
      <c r="AV2" s="46">
        <v>1215274</v>
      </c>
      <c r="AW2" s="46">
        <v>0</v>
      </c>
      <c r="AX2" s="46">
        <v>815013</v>
      </c>
      <c r="AY2" s="46">
        <v>815013</v>
      </c>
      <c r="AZ2" s="46">
        <v>79475</v>
      </c>
      <c r="BA2" s="46">
        <v>0</v>
      </c>
      <c r="BB2" s="46">
        <v>2109762</v>
      </c>
      <c r="BC2" s="46">
        <v>390959</v>
      </c>
      <c r="BD2" s="46">
        <v>0</v>
      </c>
      <c r="BE2" s="46">
        <v>1112945</v>
      </c>
      <c r="BF2" s="46">
        <v>24878495</v>
      </c>
    </row>
    <row r="3" spans="1:58">
      <c r="A3" s="46">
        <v>0</v>
      </c>
      <c r="B3" s="46">
        <v>843</v>
      </c>
      <c r="C3" s="46">
        <v>550544</v>
      </c>
      <c r="D3" s="46">
        <v>1108</v>
      </c>
      <c r="E3" s="46">
        <v>0</v>
      </c>
      <c r="F3" s="46">
        <v>513500</v>
      </c>
      <c r="G3" s="46">
        <v>72090</v>
      </c>
      <c r="H3" s="46">
        <v>13472</v>
      </c>
      <c r="I3" s="46">
        <v>28140</v>
      </c>
      <c r="J3" s="46">
        <v>110671</v>
      </c>
      <c r="K3" s="46">
        <v>18922000</v>
      </c>
      <c r="L3" s="46">
        <v>2381360</v>
      </c>
      <c r="M3" s="46">
        <v>867521</v>
      </c>
      <c r="N3" s="46">
        <v>276423</v>
      </c>
      <c r="O3" s="46">
        <v>422280</v>
      </c>
      <c r="P3" s="46">
        <v>122421</v>
      </c>
      <c r="Q3" s="46">
        <v>206347</v>
      </c>
      <c r="R3" s="46">
        <v>18793</v>
      </c>
      <c r="S3" s="46">
        <v>26347</v>
      </c>
      <c r="T3" s="46">
        <v>6334</v>
      </c>
      <c r="U3" s="46">
        <v>2282</v>
      </c>
      <c r="V3" s="46">
        <v>9187</v>
      </c>
      <c r="W3" s="46">
        <v>48</v>
      </c>
      <c r="X3" s="46">
        <v>86638</v>
      </c>
      <c r="Y3" s="46">
        <v>93882</v>
      </c>
      <c r="Z3" s="46">
        <v>0</v>
      </c>
      <c r="AA3" s="46">
        <v>126</v>
      </c>
      <c r="AB3" s="46">
        <v>0</v>
      </c>
      <c r="AC3" s="46">
        <v>49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114</v>
      </c>
      <c r="AJ3" s="46">
        <v>20</v>
      </c>
      <c r="AK3" s="46">
        <v>12</v>
      </c>
      <c r="AL3" s="46">
        <v>0</v>
      </c>
      <c r="AM3" s="46">
        <v>1359</v>
      </c>
      <c r="AN3" s="46">
        <v>1898</v>
      </c>
      <c r="AO3" s="46">
        <v>103</v>
      </c>
      <c r="AP3" s="46">
        <v>11889</v>
      </c>
      <c r="AQ3" s="46">
        <v>24747802</v>
      </c>
      <c r="AR3" s="46">
        <v>98596</v>
      </c>
      <c r="AS3" s="46">
        <v>292029</v>
      </c>
      <c r="AT3" s="46">
        <v>390624</v>
      </c>
      <c r="AU3" s="46">
        <v>0</v>
      </c>
      <c r="AV3" s="46">
        <v>390624</v>
      </c>
      <c r="AW3" s="46">
        <v>0</v>
      </c>
      <c r="AX3" s="46">
        <v>258871</v>
      </c>
      <c r="AY3" s="46">
        <v>258871</v>
      </c>
      <c r="AZ3" s="46">
        <v>3721</v>
      </c>
      <c r="BA3" s="46">
        <v>0</v>
      </c>
      <c r="BB3" s="46">
        <v>653217</v>
      </c>
      <c r="BC3" s="46">
        <v>13733092</v>
      </c>
      <c r="BD3" s="46">
        <v>4000000</v>
      </c>
      <c r="BE3" s="46">
        <v>328748</v>
      </c>
      <c r="BF3" s="46">
        <v>7996674</v>
      </c>
    </row>
    <row r="4" spans="1:58">
      <c r="A4" s="46">
        <v>0</v>
      </c>
      <c r="B4" s="46">
        <v>16</v>
      </c>
      <c r="C4" s="46">
        <v>0</v>
      </c>
      <c r="D4" s="46">
        <v>4451573</v>
      </c>
      <c r="E4" s="46">
        <v>19</v>
      </c>
      <c r="F4" s="46">
        <v>0</v>
      </c>
      <c r="G4" s="46">
        <v>0</v>
      </c>
      <c r="H4" s="46">
        <v>904</v>
      </c>
      <c r="I4" s="46">
        <v>0</v>
      </c>
      <c r="J4" s="46">
        <v>309</v>
      </c>
      <c r="K4" s="46">
        <v>166</v>
      </c>
      <c r="L4" s="46">
        <v>25755</v>
      </c>
      <c r="M4" s="46">
        <v>43439</v>
      </c>
      <c r="N4" s="46">
        <v>19926206</v>
      </c>
      <c r="O4" s="46">
        <v>89385</v>
      </c>
      <c r="P4" s="46">
        <v>2084670</v>
      </c>
      <c r="Q4" s="46">
        <v>14833</v>
      </c>
      <c r="R4" s="46">
        <v>1</v>
      </c>
      <c r="S4" s="46">
        <v>437953</v>
      </c>
      <c r="T4" s="46">
        <v>3423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150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</v>
      </c>
      <c r="AL4" s="46">
        <v>144</v>
      </c>
      <c r="AM4" s="46">
        <v>0</v>
      </c>
      <c r="AN4" s="46">
        <v>0</v>
      </c>
      <c r="AO4" s="46">
        <v>0</v>
      </c>
      <c r="AP4" s="46">
        <v>0</v>
      </c>
      <c r="AQ4" s="46">
        <v>27078947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88697</v>
      </c>
      <c r="AY4" s="46">
        <v>88697</v>
      </c>
      <c r="AZ4" s="46">
        <v>16834</v>
      </c>
      <c r="BA4" s="46">
        <v>0</v>
      </c>
      <c r="BB4" s="46">
        <v>105532</v>
      </c>
      <c r="BC4" s="46">
        <v>5861790</v>
      </c>
      <c r="BD4" s="46">
        <v>5532758</v>
      </c>
      <c r="BE4" s="46">
        <v>652198</v>
      </c>
      <c r="BF4" s="46">
        <v>16442128</v>
      </c>
    </row>
    <row r="5" spans="1:58">
      <c r="A5" s="46">
        <v>40</v>
      </c>
      <c r="B5" s="46">
        <v>17</v>
      </c>
      <c r="C5" s="46">
        <v>77</v>
      </c>
      <c r="D5" s="46">
        <v>77</v>
      </c>
      <c r="E5" s="46">
        <v>1591822</v>
      </c>
      <c r="F5" s="46">
        <v>21410</v>
      </c>
      <c r="G5" s="46">
        <v>145</v>
      </c>
      <c r="H5" s="46">
        <v>0</v>
      </c>
      <c r="I5" s="46">
        <v>116013</v>
      </c>
      <c r="J5" s="46">
        <v>40864</v>
      </c>
      <c r="K5" s="46">
        <v>46</v>
      </c>
      <c r="L5" s="46">
        <v>524963</v>
      </c>
      <c r="M5" s="46">
        <v>1885469</v>
      </c>
      <c r="N5" s="46">
        <v>462737</v>
      </c>
      <c r="O5" s="46">
        <v>16939</v>
      </c>
      <c r="P5" s="46">
        <v>385756</v>
      </c>
      <c r="Q5" s="46">
        <v>1055</v>
      </c>
      <c r="R5" s="46">
        <v>35974</v>
      </c>
      <c r="S5" s="46">
        <v>2110</v>
      </c>
      <c r="T5" s="46">
        <v>34540</v>
      </c>
      <c r="U5" s="46">
        <v>2650</v>
      </c>
      <c r="V5" s="46">
        <v>0</v>
      </c>
      <c r="W5" s="46">
        <v>0</v>
      </c>
      <c r="X5" s="46">
        <v>86</v>
      </c>
      <c r="Y5" s="46">
        <v>2</v>
      </c>
      <c r="Z5" s="46">
        <v>634</v>
      </c>
      <c r="AA5" s="46">
        <v>2928469</v>
      </c>
      <c r="AB5" s="46">
        <v>0</v>
      </c>
      <c r="AC5" s="46">
        <v>229</v>
      </c>
      <c r="AD5" s="46">
        <v>244</v>
      </c>
      <c r="AE5" s="46">
        <v>2</v>
      </c>
      <c r="AF5" s="46">
        <v>54</v>
      </c>
      <c r="AG5" s="46">
        <v>20</v>
      </c>
      <c r="AH5" s="46">
        <v>352</v>
      </c>
      <c r="AI5" s="46">
        <v>0</v>
      </c>
      <c r="AJ5" s="46">
        <v>10</v>
      </c>
      <c r="AK5" s="46">
        <v>18</v>
      </c>
      <c r="AL5" s="46">
        <v>171</v>
      </c>
      <c r="AM5" s="46">
        <v>31</v>
      </c>
      <c r="AN5" s="46">
        <v>0</v>
      </c>
      <c r="AO5" s="46">
        <v>7</v>
      </c>
      <c r="AP5" s="46">
        <v>0</v>
      </c>
      <c r="AQ5" s="46">
        <v>8053034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36385</v>
      </c>
      <c r="AY5" s="46">
        <v>36385</v>
      </c>
      <c r="AZ5" s="46">
        <v>74641</v>
      </c>
      <c r="BA5" s="46">
        <v>24978</v>
      </c>
      <c r="BB5" s="46">
        <v>136003</v>
      </c>
      <c r="BC5" s="46">
        <v>95970</v>
      </c>
      <c r="BD5" s="46">
        <v>662483</v>
      </c>
      <c r="BE5" s="46">
        <v>332766</v>
      </c>
      <c r="BF5" s="46">
        <v>7763350</v>
      </c>
    </row>
    <row r="6" spans="1:58">
      <c r="A6" s="46">
        <v>5261195</v>
      </c>
      <c r="B6" s="46">
        <v>21347</v>
      </c>
      <c r="C6" s="46">
        <v>290</v>
      </c>
      <c r="D6" s="46">
        <v>8398</v>
      </c>
      <c r="E6" s="46">
        <v>2383</v>
      </c>
      <c r="F6" s="46">
        <v>98948718</v>
      </c>
      <c r="G6" s="46">
        <v>98422</v>
      </c>
      <c r="H6" s="46">
        <v>380045</v>
      </c>
      <c r="I6" s="46">
        <v>311803</v>
      </c>
      <c r="J6" s="46">
        <v>394141</v>
      </c>
      <c r="K6" s="46">
        <v>24306</v>
      </c>
      <c r="L6" s="46">
        <v>8474909</v>
      </c>
      <c r="M6" s="46">
        <v>131414</v>
      </c>
      <c r="N6" s="46">
        <v>1532601</v>
      </c>
      <c r="O6" s="46">
        <v>63783</v>
      </c>
      <c r="P6" s="46">
        <v>53099</v>
      </c>
      <c r="Q6" s="46">
        <v>43346</v>
      </c>
      <c r="R6" s="46">
        <v>9743</v>
      </c>
      <c r="S6" s="46">
        <v>28598</v>
      </c>
      <c r="T6" s="46">
        <v>33453</v>
      </c>
      <c r="U6" s="46">
        <v>8895</v>
      </c>
      <c r="V6" s="46">
        <v>8715</v>
      </c>
      <c r="W6" s="46">
        <v>68</v>
      </c>
      <c r="X6" s="46">
        <v>6625</v>
      </c>
      <c r="Y6" s="46">
        <v>698</v>
      </c>
      <c r="Z6" s="46">
        <v>578</v>
      </c>
      <c r="AA6" s="46">
        <v>194087</v>
      </c>
      <c r="AB6" s="46">
        <v>161728</v>
      </c>
      <c r="AC6" s="46">
        <v>116731</v>
      </c>
      <c r="AD6" s="46">
        <v>8292078</v>
      </c>
      <c r="AE6" s="46">
        <v>183537</v>
      </c>
      <c r="AF6" s="46">
        <v>397651</v>
      </c>
      <c r="AG6" s="46">
        <v>106995</v>
      </c>
      <c r="AH6" s="46">
        <v>257400</v>
      </c>
      <c r="AI6" s="46">
        <v>21824</v>
      </c>
      <c r="AJ6" s="46">
        <v>52296</v>
      </c>
      <c r="AK6" s="46">
        <v>7928</v>
      </c>
      <c r="AL6" s="46">
        <v>345785</v>
      </c>
      <c r="AM6" s="46">
        <v>60441</v>
      </c>
      <c r="AN6" s="46">
        <v>9126</v>
      </c>
      <c r="AO6" s="46">
        <v>428637</v>
      </c>
      <c r="AP6" s="46">
        <v>117596</v>
      </c>
      <c r="AQ6" s="46">
        <v>126601412</v>
      </c>
      <c r="AR6" s="46">
        <v>9487438</v>
      </c>
      <c r="AS6" s="46">
        <v>23103202</v>
      </c>
      <c r="AT6" s="46">
        <v>32590640</v>
      </c>
      <c r="AU6" s="46">
        <v>0</v>
      </c>
      <c r="AV6" s="46">
        <v>32590640</v>
      </c>
      <c r="AW6" s="46">
        <v>0</v>
      </c>
      <c r="AX6" s="46">
        <v>184705</v>
      </c>
      <c r="AY6" s="46">
        <v>184705</v>
      </c>
      <c r="AZ6" s="46">
        <v>9897056</v>
      </c>
      <c r="BA6" s="46">
        <v>26602092</v>
      </c>
      <c r="BB6" s="46">
        <v>69274494</v>
      </c>
      <c r="BC6" s="46">
        <v>1461231</v>
      </c>
      <c r="BD6" s="46">
        <v>3624375</v>
      </c>
      <c r="BE6" s="46">
        <v>7487019</v>
      </c>
      <c r="BF6" s="46">
        <v>198277318</v>
      </c>
    </row>
    <row r="7" spans="1:58">
      <c r="A7" s="46">
        <v>363</v>
      </c>
      <c r="B7" s="46">
        <v>1516</v>
      </c>
      <c r="C7" s="46">
        <v>72</v>
      </c>
      <c r="D7" s="46">
        <v>3299</v>
      </c>
      <c r="E7" s="46">
        <v>545</v>
      </c>
      <c r="F7" s="46">
        <v>252634</v>
      </c>
      <c r="G7" s="46">
        <v>57373133</v>
      </c>
      <c r="H7" s="46">
        <v>18075759</v>
      </c>
      <c r="I7" s="46">
        <v>85106</v>
      </c>
      <c r="J7" s="46">
        <v>2267264</v>
      </c>
      <c r="K7" s="46">
        <v>16736</v>
      </c>
      <c r="L7" s="46">
        <v>2943312</v>
      </c>
      <c r="M7" s="46">
        <v>77929</v>
      </c>
      <c r="N7" s="46">
        <v>14976</v>
      </c>
      <c r="O7" s="46">
        <v>2018477</v>
      </c>
      <c r="P7" s="46">
        <v>99217</v>
      </c>
      <c r="Q7" s="46">
        <v>1647704</v>
      </c>
      <c r="R7" s="46">
        <v>78978</v>
      </c>
      <c r="S7" s="46">
        <v>48106</v>
      </c>
      <c r="T7" s="46">
        <v>21087</v>
      </c>
      <c r="U7" s="46">
        <v>6215</v>
      </c>
      <c r="V7" s="46">
        <v>57356</v>
      </c>
      <c r="W7" s="46">
        <v>36</v>
      </c>
      <c r="X7" s="46">
        <v>271</v>
      </c>
      <c r="Y7" s="46">
        <v>16</v>
      </c>
      <c r="Z7" s="46">
        <v>101</v>
      </c>
      <c r="AA7" s="46">
        <v>1788</v>
      </c>
      <c r="AB7" s="46">
        <v>13118</v>
      </c>
      <c r="AC7" s="46">
        <v>22247</v>
      </c>
      <c r="AD7" s="46">
        <v>49616</v>
      </c>
      <c r="AE7" s="46">
        <v>256</v>
      </c>
      <c r="AF7" s="46">
        <v>227</v>
      </c>
      <c r="AG7" s="46">
        <v>335</v>
      </c>
      <c r="AH7" s="46">
        <v>52203</v>
      </c>
      <c r="AI7" s="46">
        <v>7046</v>
      </c>
      <c r="AJ7" s="46">
        <v>36883</v>
      </c>
      <c r="AK7" s="46">
        <v>3391</v>
      </c>
      <c r="AL7" s="46">
        <v>120921</v>
      </c>
      <c r="AM7" s="46">
        <v>7927</v>
      </c>
      <c r="AN7" s="46">
        <v>11192</v>
      </c>
      <c r="AO7" s="46">
        <v>2619</v>
      </c>
      <c r="AP7" s="46">
        <v>9399</v>
      </c>
      <c r="AQ7" s="46">
        <v>85429375</v>
      </c>
      <c r="AR7" s="46">
        <v>277282</v>
      </c>
      <c r="AS7" s="46">
        <v>862861</v>
      </c>
      <c r="AT7" s="46">
        <v>1140144</v>
      </c>
      <c r="AU7" s="46">
        <v>0</v>
      </c>
      <c r="AV7" s="46">
        <v>1140144</v>
      </c>
      <c r="AW7" s="46">
        <v>0</v>
      </c>
      <c r="AX7" s="46">
        <v>270156</v>
      </c>
      <c r="AY7" s="46">
        <v>270156</v>
      </c>
      <c r="AZ7" s="46">
        <v>4171088</v>
      </c>
      <c r="BA7" s="46">
        <v>2191539</v>
      </c>
      <c r="BB7" s="46">
        <v>7772926</v>
      </c>
      <c r="BC7" s="46">
        <v>323170</v>
      </c>
      <c r="BD7" s="46">
        <v>1363307</v>
      </c>
      <c r="BE7" s="46">
        <v>4357340</v>
      </c>
      <c r="BF7" s="46">
        <v>95873164</v>
      </c>
    </row>
    <row r="8" spans="1:58">
      <c r="A8" s="46">
        <v>48393</v>
      </c>
      <c r="B8" s="46">
        <v>275602</v>
      </c>
      <c r="C8" s="46">
        <v>55731</v>
      </c>
      <c r="D8" s="46">
        <v>8873</v>
      </c>
      <c r="E8" s="46">
        <v>15479</v>
      </c>
      <c r="F8" s="46">
        <v>92910</v>
      </c>
      <c r="G8" s="46">
        <v>9466243</v>
      </c>
      <c r="H8" s="46">
        <v>4497456</v>
      </c>
      <c r="I8" s="46">
        <v>850090</v>
      </c>
      <c r="J8" s="46">
        <v>781613</v>
      </c>
      <c r="K8" s="46">
        <v>17222</v>
      </c>
      <c r="L8" s="46">
        <v>343418</v>
      </c>
      <c r="M8" s="46">
        <v>437387</v>
      </c>
      <c r="N8" s="46">
        <v>83538</v>
      </c>
      <c r="O8" s="46">
        <v>1567795</v>
      </c>
      <c r="P8" s="46">
        <v>72368</v>
      </c>
      <c r="Q8" s="46">
        <v>125904</v>
      </c>
      <c r="R8" s="46">
        <v>179473</v>
      </c>
      <c r="S8" s="46">
        <v>58634</v>
      </c>
      <c r="T8" s="46">
        <v>13131</v>
      </c>
      <c r="U8" s="46">
        <v>5274</v>
      </c>
      <c r="V8" s="46">
        <v>238277</v>
      </c>
      <c r="W8" s="46">
        <v>401</v>
      </c>
      <c r="X8" s="46">
        <v>6828</v>
      </c>
      <c r="Y8" s="46">
        <v>2701</v>
      </c>
      <c r="Z8" s="46">
        <v>1382</v>
      </c>
      <c r="AA8" s="46">
        <v>224779</v>
      </c>
      <c r="AB8" s="46">
        <v>97264</v>
      </c>
      <c r="AC8" s="46">
        <v>100925</v>
      </c>
      <c r="AD8" s="46">
        <v>105219</v>
      </c>
      <c r="AE8" s="46">
        <v>31757</v>
      </c>
      <c r="AF8" s="46">
        <v>328242</v>
      </c>
      <c r="AG8" s="46">
        <v>150949</v>
      </c>
      <c r="AH8" s="46">
        <v>783646</v>
      </c>
      <c r="AI8" s="46">
        <v>1016</v>
      </c>
      <c r="AJ8" s="46">
        <v>7138</v>
      </c>
      <c r="AK8" s="46">
        <v>4037</v>
      </c>
      <c r="AL8" s="46">
        <v>79611</v>
      </c>
      <c r="AM8" s="46">
        <v>43246</v>
      </c>
      <c r="AN8" s="46">
        <v>1374</v>
      </c>
      <c r="AO8" s="46">
        <v>13327</v>
      </c>
      <c r="AP8" s="46">
        <v>2652</v>
      </c>
      <c r="AQ8" s="46">
        <v>21221307</v>
      </c>
      <c r="AR8" s="46">
        <v>2914182</v>
      </c>
      <c r="AS8" s="46">
        <v>12248831</v>
      </c>
      <c r="AT8" s="46">
        <v>15163013</v>
      </c>
      <c r="AU8" s="46">
        <v>0</v>
      </c>
      <c r="AV8" s="46">
        <v>15163013</v>
      </c>
      <c r="AW8" s="46">
        <v>0</v>
      </c>
      <c r="AX8" s="46">
        <v>41447</v>
      </c>
      <c r="AY8" s="46">
        <v>41447</v>
      </c>
      <c r="AZ8" s="46">
        <v>5850319</v>
      </c>
      <c r="BA8" s="46">
        <v>275008</v>
      </c>
      <c r="BB8" s="46">
        <v>21329787</v>
      </c>
      <c r="BC8" s="46">
        <v>85306</v>
      </c>
      <c r="BD8" s="46">
        <v>448589</v>
      </c>
      <c r="BE8" s="46">
        <v>1676381</v>
      </c>
      <c r="BF8" s="46">
        <v>43693580</v>
      </c>
    </row>
    <row r="9" spans="1:58">
      <c r="A9" s="46">
        <v>56272</v>
      </c>
      <c r="B9" s="46">
        <v>13477</v>
      </c>
      <c r="C9" s="46">
        <v>51</v>
      </c>
      <c r="D9" s="46">
        <v>1915</v>
      </c>
      <c r="E9" s="46">
        <v>288</v>
      </c>
      <c r="F9" s="46">
        <v>184140</v>
      </c>
      <c r="G9" s="46">
        <v>14585</v>
      </c>
      <c r="H9" s="46">
        <v>19799</v>
      </c>
      <c r="I9" s="46">
        <v>20396725</v>
      </c>
      <c r="J9" s="46">
        <v>4668858</v>
      </c>
      <c r="K9" s="46">
        <v>11919</v>
      </c>
      <c r="L9" s="46">
        <v>695074</v>
      </c>
      <c r="M9" s="46">
        <v>540208</v>
      </c>
      <c r="N9" s="46">
        <v>8110</v>
      </c>
      <c r="O9" s="46">
        <v>249620</v>
      </c>
      <c r="P9" s="46">
        <v>48136</v>
      </c>
      <c r="Q9" s="46">
        <v>223584</v>
      </c>
      <c r="R9" s="46">
        <v>68821</v>
      </c>
      <c r="S9" s="46">
        <v>401170</v>
      </c>
      <c r="T9" s="46">
        <v>18331</v>
      </c>
      <c r="U9" s="46">
        <v>4460</v>
      </c>
      <c r="V9" s="46">
        <v>3886</v>
      </c>
      <c r="W9" s="46">
        <v>35</v>
      </c>
      <c r="X9" s="46">
        <v>177</v>
      </c>
      <c r="Y9" s="46">
        <v>15</v>
      </c>
      <c r="Z9" s="46">
        <v>500</v>
      </c>
      <c r="AA9" s="46">
        <v>4737473</v>
      </c>
      <c r="AB9" s="46">
        <v>20995</v>
      </c>
      <c r="AC9" s="46">
        <v>20613</v>
      </c>
      <c r="AD9" s="46">
        <v>262130</v>
      </c>
      <c r="AE9" s="46">
        <v>32783</v>
      </c>
      <c r="AF9" s="46">
        <v>93329</v>
      </c>
      <c r="AG9" s="46">
        <v>3129</v>
      </c>
      <c r="AH9" s="46">
        <v>82818</v>
      </c>
      <c r="AI9" s="46">
        <v>8166</v>
      </c>
      <c r="AJ9" s="46">
        <v>16603</v>
      </c>
      <c r="AK9" s="46">
        <v>17569</v>
      </c>
      <c r="AL9" s="46">
        <v>1123064</v>
      </c>
      <c r="AM9" s="46">
        <v>85442</v>
      </c>
      <c r="AN9" s="46">
        <v>22667</v>
      </c>
      <c r="AO9" s="46">
        <v>10359</v>
      </c>
      <c r="AP9" s="46">
        <v>7962</v>
      </c>
      <c r="AQ9" s="46">
        <v>34175260</v>
      </c>
      <c r="AR9" s="46">
        <v>521703</v>
      </c>
      <c r="AS9" s="46">
        <v>2227121</v>
      </c>
      <c r="AT9" s="46">
        <v>2748824</v>
      </c>
      <c r="AU9" s="46">
        <v>0</v>
      </c>
      <c r="AV9" s="46">
        <v>2748824</v>
      </c>
      <c r="AW9" s="46">
        <v>1943054</v>
      </c>
      <c r="AX9" s="46">
        <v>533981</v>
      </c>
      <c r="AY9" s="46">
        <v>2477035</v>
      </c>
      <c r="AZ9" s="46">
        <v>2354088</v>
      </c>
      <c r="BA9" s="46">
        <v>131129</v>
      </c>
      <c r="BB9" s="46">
        <v>7711075</v>
      </c>
      <c r="BC9" s="46">
        <v>505352</v>
      </c>
      <c r="BD9" s="46">
        <v>484455</v>
      </c>
      <c r="BE9" s="46">
        <v>1995540</v>
      </c>
      <c r="BF9" s="46">
        <v>42892069</v>
      </c>
    </row>
    <row r="10" spans="1:58">
      <c r="A10" s="46">
        <v>298276</v>
      </c>
      <c r="B10" s="46">
        <v>220464</v>
      </c>
      <c r="C10" s="46">
        <v>9435</v>
      </c>
      <c r="D10" s="46">
        <v>35052</v>
      </c>
      <c r="E10" s="46">
        <v>7795</v>
      </c>
      <c r="F10" s="46">
        <v>3858451</v>
      </c>
      <c r="G10" s="46">
        <v>243751</v>
      </c>
      <c r="H10" s="46">
        <v>1218822</v>
      </c>
      <c r="I10" s="46">
        <v>767471</v>
      </c>
      <c r="J10" s="46">
        <v>29347963</v>
      </c>
      <c r="K10" s="46">
        <v>104797</v>
      </c>
      <c r="L10" s="46">
        <v>4050236</v>
      </c>
      <c r="M10" s="46">
        <v>885559</v>
      </c>
      <c r="N10" s="46">
        <v>202609</v>
      </c>
      <c r="O10" s="46">
        <v>540221</v>
      </c>
      <c r="P10" s="46">
        <v>641715</v>
      </c>
      <c r="Q10" s="46">
        <v>2528391</v>
      </c>
      <c r="R10" s="46">
        <v>2056040</v>
      </c>
      <c r="S10" s="46">
        <v>1180683</v>
      </c>
      <c r="T10" s="46">
        <v>389049</v>
      </c>
      <c r="U10" s="46">
        <v>48838</v>
      </c>
      <c r="V10" s="46">
        <v>74905</v>
      </c>
      <c r="W10" s="46">
        <v>514</v>
      </c>
      <c r="X10" s="46">
        <v>21581</v>
      </c>
      <c r="Y10" s="46">
        <v>7428</v>
      </c>
      <c r="Z10" s="46">
        <v>1848</v>
      </c>
      <c r="AA10" s="46">
        <v>1039116</v>
      </c>
      <c r="AB10" s="46">
        <v>675397</v>
      </c>
      <c r="AC10" s="46">
        <v>792771</v>
      </c>
      <c r="AD10" s="46">
        <v>410243</v>
      </c>
      <c r="AE10" s="46">
        <v>332794</v>
      </c>
      <c r="AF10" s="46">
        <v>6703409</v>
      </c>
      <c r="AG10" s="46">
        <v>1457491</v>
      </c>
      <c r="AH10" s="46">
        <v>1630698</v>
      </c>
      <c r="AI10" s="46">
        <v>66185</v>
      </c>
      <c r="AJ10" s="46">
        <v>520269</v>
      </c>
      <c r="AK10" s="46">
        <v>71368</v>
      </c>
      <c r="AL10" s="46">
        <v>676005</v>
      </c>
      <c r="AM10" s="46">
        <v>753142</v>
      </c>
      <c r="AN10" s="46">
        <v>69088</v>
      </c>
      <c r="AO10" s="46">
        <v>1398357</v>
      </c>
      <c r="AP10" s="46">
        <v>689199</v>
      </c>
      <c r="AQ10" s="46">
        <v>66027423</v>
      </c>
      <c r="AR10" s="46">
        <v>282314</v>
      </c>
      <c r="AS10" s="46">
        <v>1215317</v>
      </c>
      <c r="AT10" s="46">
        <v>1497632</v>
      </c>
      <c r="AU10" s="46">
        <v>0</v>
      </c>
      <c r="AV10" s="46">
        <v>1497632</v>
      </c>
      <c r="AW10" s="46">
        <v>625081</v>
      </c>
      <c r="AX10" s="46">
        <v>253835</v>
      </c>
      <c r="AY10" s="46">
        <v>878916</v>
      </c>
      <c r="AZ10" s="46">
        <v>8911076</v>
      </c>
      <c r="BA10" s="46">
        <v>1027298</v>
      </c>
      <c r="BB10" s="46">
        <v>12314921</v>
      </c>
      <c r="BC10" s="46">
        <v>901694</v>
      </c>
      <c r="BD10" s="46">
        <v>861977</v>
      </c>
      <c r="BE10" s="46">
        <v>2385070</v>
      </c>
      <c r="BF10" s="46">
        <v>78963743</v>
      </c>
    </row>
    <row r="11" spans="1:58">
      <c r="A11" s="46">
        <v>146717</v>
      </c>
      <c r="B11" s="46">
        <v>235450</v>
      </c>
      <c r="C11" s="46">
        <v>82896</v>
      </c>
      <c r="D11" s="46">
        <v>242153</v>
      </c>
      <c r="E11" s="46">
        <v>195754</v>
      </c>
      <c r="F11" s="46">
        <v>241355</v>
      </c>
      <c r="G11" s="46">
        <v>74464</v>
      </c>
      <c r="H11" s="46">
        <v>25573</v>
      </c>
      <c r="I11" s="46">
        <v>198628</v>
      </c>
      <c r="J11" s="46">
        <v>323919</v>
      </c>
      <c r="K11" s="46">
        <v>60601286</v>
      </c>
      <c r="L11" s="46">
        <v>20911162</v>
      </c>
      <c r="M11" s="46">
        <v>3042563</v>
      </c>
      <c r="N11" s="46">
        <v>4019267</v>
      </c>
      <c r="O11" s="46">
        <v>129856</v>
      </c>
      <c r="P11" s="46">
        <v>185789</v>
      </c>
      <c r="Q11" s="46">
        <v>226429</v>
      </c>
      <c r="R11" s="46">
        <v>146799</v>
      </c>
      <c r="S11" s="46">
        <v>719769</v>
      </c>
      <c r="T11" s="46">
        <v>61896</v>
      </c>
      <c r="U11" s="46">
        <v>20677</v>
      </c>
      <c r="V11" s="46">
        <v>71391</v>
      </c>
      <c r="W11" s="46">
        <v>500</v>
      </c>
      <c r="X11" s="46">
        <v>39873</v>
      </c>
      <c r="Y11" s="46">
        <v>3431</v>
      </c>
      <c r="Z11" s="46">
        <v>1654</v>
      </c>
      <c r="AA11" s="46">
        <v>1567557</v>
      </c>
      <c r="AB11" s="46">
        <v>649700</v>
      </c>
      <c r="AC11" s="46">
        <v>4331801</v>
      </c>
      <c r="AD11" s="46">
        <v>113806</v>
      </c>
      <c r="AE11" s="46">
        <v>47082</v>
      </c>
      <c r="AF11" s="46">
        <v>236937</v>
      </c>
      <c r="AG11" s="46">
        <v>64127</v>
      </c>
      <c r="AH11" s="46">
        <v>809020</v>
      </c>
      <c r="AI11" s="46">
        <v>10706</v>
      </c>
      <c r="AJ11" s="46">
        <v>149455</v>
      </c>
      <c r="AK11" s="46">
        <v>116551</v>
      </c>
      <c r="AL11" s="46">
        <v>315714</v>
      </c>
      <c r="AM11" s="46">
        <v>207640</v>
      </c>
      <c r="AN11" s="46">
        <v>13273</v>
      </c>
      <c r="AO11" s="46">
        <v>14180</v>
      </c>
      <c r="AP11" s="46">
        <v>81041</v>
      </c>
      <c r="AQ11" s="46">
        <v>100677842</v>
      </c>
      <c r="AR11" s="46">
        <v>2250753</v>
      </c>
      <c r="AS11" s="46">
        <v>4191467</v>
      </c>
      <c r="AT11" s="46">
        <v>6442219</v>
      </c>
      <c r="AU11" s="46">
        <v>0</v>
      </c>
      <c r="AV11" s="46">
        <v>6442219</v>
      </c>
      <c r="AW11" s="46">
        <v>0</v>
      </c>
      <c r="AX11" s="46">
        <v>571216</v>
      </c>
      <c r="AY11" s="46">
        <v>571216</v>
      </c>
      <c r="AZ11" s="46">
        <v>227745</v>
      </c>
      <c r="BA11" s="46">
        <v>4226707</v>
      </c>
      <c r="BB11" s="46">
        <v>11467887</v>
      </c>
      <c r="BC11" s="46">
        <v>727467</v>
      </c>
      <c r="BD11" s="46">
        <v>6137037</v>
      </c>
      <c r="BE11" s="46">
        <v>4862175</v>
      </c>
      <c r="BF11" s="46">
        <v>110143400</v>
      </c>
    </row>
    <row r="12" spans="1:58">
      <c r="A12" s="46">
        <v>9184785</v>
      </c>
      <c r="B12" s="46">
        <v>4037590</v>
      </c>
      <c r="C12" s="46">
        <v>2312813</v>
      </c>
      <c r="D12" s="46">
        <v>1023363</v>
      </c>
      <c r="E12" s="46">
        <v>5694</v>
      </c>
      <c r="F12" s="46">
        <v>2573740</v>
      </c>
      <c r="G12" s="46">
        <v>4439672</v>
      </c>
      <c r="H12" s="46">
        <v>8583304</v>
      </c>
      <c r="I12" s="46">
        <v>4453142</v>
      </c>
      <c r="J12" s="46">
        <v>15031727</v>
      </c>
      <c r="K12" s="46">
        <v>1121844</v>
      </c>
      <c r="L12" s="46">
        <v>166282772</v>
      </c>
      <c r="M12" s="46">
        <v>4587119</v>
      </c>
      <c r="N12" s="46">
        <v>4040192</v>
      </c>
      <c r="O12" s="46">
        <v>3377481</v>
      </c>
      <c r="P12" s="46">
        <v>4216351</v>
      </c>
      <c r="Q12" s="46">
        <v>2669584</v>
      </c>
      <c r="R12" s="46">
        <v>1077504</v>
      </c>
      <c r="S12" s="46">
        <v>1873704</v>
      </c>
      <c r="T12" s="46">
        <v>5236826</v>
      </c>
      <c r="U12" s="46">
        <v>1737345</v>
      </c>
      <c r="V12" s="46">
        <v>40625</v>
      </c>
      <c r="W12" s="46">
        <v>2094</v>
      </c>
      <c r="X12" s="46">
        <v>138701</v>
      </c>
      <c r="Y12" s="46">
        <v>929</v>
      </c>
      <c r="Z12" s="46">
        <v>188613</v>
      </c>
      <c r="AA12" s="46">
        <v>6609946</v>
      </c>
      <c r="AB12" s="46">
        <v>61034</v>
      </c>
      <c r="AC12" s="46">
        <v>269144</v>
      </c>
      <c r="AD12" s="46">
        <v>126665</v>
      </c>
      <c r="AE12" s="46">
        <v>125198</v>
      </c>
      <c r="AF12" s="46">
        <v>1992</v>
      </c>
      <c r="AG12" s="46">
        <v>138950</v>
      </c>
      <c r="AH12" s="46">
        <v>92401</v>
      </c>
      <c r="AI12" s="46">
        <v>38277</v>
      </c>
      <c r="AJ12" s="46">
        <v>2000501</v>
      </c>
      <c r="AK12" s="46">
        <v>90587</v>
      </c>
      <c r="AL12" s="46">
        <v>1095232</v>
      </c>
      <c r="AM12" s="46">
        <v>47270</v>
      </c>
      <c r="AN12" s="46">
        <v>22771131</v>
      </c>
      <c r="AO12" s="46">
        <v>8509</v>
      </c>
      <c r="AP12" s="46">
        <v>7315</v>
      </c>
      <c r="AQ12" s="46">
        <v>281721664</v>
      </c>
      <c r="AR12" s="46">
        <v>2007456</v>
      </c>
      <c r="AS12" s="46">
        <v>6613254</v>
      </c>
      <c r="AT12" s="46">
        <v>8620709</v>
      </c>
      <c r="AU12" s="46">
        <v>0</v>
      </c>
      <c r="AV12" s="46">
        <v>8620709</v>
      </c>
      <c r="AW12" s="46">
        <v>0</v>
      </c>
      <c r="AX12" s="46">
        <v>832610</v>
      </c>
      <c r="AY12" s="46">
        <v>832610</v>
      </c>
      <c r="AZ12" s="46">
        <v>19415939</v>
      </c>
      <c r="BA12" s="46">
        <v>10230370</v>
      </c>
      <c r="BB12" s="46">
        <v>39099629</v>
      </c>
      <c r="BC12" s="46">
        <v>3311420</v>
      </c>
      <c r="BD12" s="46">
        <v>7908331</v>
      </c>
      <c r="BE12" s="46">
        <v>10885136</v>
      </c>
      <c r="BF12" s="46">
        <v>320486677</v>
      </c>
    </row>
    <row r="13" spans="1:58">
      <c r="A13" s="46">
        <v>124450</v>
      </c>
      <c r="B13" s="46">
        <v>29852</v>
      </c>
      <c r="C13" s="46">
        <v>659</v>
      </c>
      <c r="D13" s="46">
        <v>30194</v>
      </c>
      <c r="E13" s="46">
        <v>633</v>
      </c>
      <c r="F13" s="46">
        <v>702202</v>
      </c>
      <c r="G13" s="46">
        <v>22934</v>
      </c>
      <c r="H13" s="46">
        <v>21850</v>
      </c>
      <c r="I13" s="46">
        <v>105229</v>
      </c>
      <c r="J13" s="46">
        <v>602711</v>
      </c>
      <c r="K13" s="46">
        <v>28387</v>
      </c>
      <c r="L13" s="46">
        <v>1266175</v>
      </c>
      <c r="M13" s="46">
        <v>34772610</v>
      </c>
      <c r="N13" s="46">
        <v>4664005</v>
      </c>
      <c r="O13" s="46">
        <v>522594</v>
      </c>
      <c r="P13" s="46">
        <v>1166037</v>
      </c>
      <c r="Q13" s="46">
        <v>335472</v>
      </c>
      <c r="R13" s="46">
        <v>417278</v>
      </c>
      <c r="S13" s="46">
        <v>3854995</v>
      </c>
      <c r="T13" s="46">
        <v>329809</v>
      </c>
      <c r="U13" s="46">
        <v>257769</v>
      </c>
      <c r="V13" s="46">
        <v>10368</v>
      </c>
      <c r="W13" s="46">
        <v>238</v>
      </c>
      <c r="X13" s="46">
        <v>113734</v>
      </c>
      <c r="Y13" s="46">
        <v>32</v>
      </c>
      <c r="Z13" s="46">
        <v>665</v>
      </c>
      <c r="AA13" s="46">
        <v>36987998</v>
      </c>
      <c r="AB13" s="46">
        <v>3094</v>
      </c>
      <c r="AC13" s="46">
        <v>9744</v>
      </c>
      <c r="AD13" s="46">
        <v>12525</v>
      </c>
      <c r="AE13" s="46">
        <v>15411</v>
      </c>
      <c r="AF13" s="46">
        <v>74</v>
      </c>
      <c r="AG13" s="46">
        <v>2040</v>
      </c>
      <c r="AH13" s="46">
        <v>4092</v>
      </c>
      <c r="AI13" s="46">
        <v>5087</v>
      </c>
      <c r="AJ13" s="46">
        <v>5945</v>
      </c>
      <c r="AK13" s="46">
        <v>888</v>
      </c>
      <c r="AL13" s="46">
        <v>437</v>
      </c>
      <c r="AM13" s="46">
        <v>28546</v>
      </c>
      <c r="AN13" s="46">
        <v>6447</v>
      </c>
      <c r="AO13" s="46">
        <v>52</v>
      </c>
      <c r="AP13" s="46">
        <v>60</v>
      </c>
      <c r="AQ13" s="46">
        <v>86463324</v>
      </c>
      <c r="AR13" s="46">
        <v>3642140</v>
      </c>
      <c r="AS13" s="46">
        <v>825901</v>
      </c>
      <c r="AT13" s="46">
        <v>4468041</v>
      </c>
      <c r="AU13" s="46">
        <v>0</v>
      </c>
      <c r="AV13" s="46">
        <v>4468041</v>
      </c>
      <c r="AW13" s="46">
        <v>0</v>
      </c>
      <c r="AX13" s="46">
        <v>70574</v>
      </c>
      <c r="AY13" s="46">
        <v>70574</v>
      </c>
      <c r="AZ13" s="46">
        <v>1777266</v>
      </c>
      <c r="BA13" s="46">
        <v>567719</v>
      </c>
      <c r="BB13" s="46">
        <v>6883601</v>
      </c>
      <c r="BC13" s="46">
        <v>426273</v>
      </c>
      <c r="BD13" s="46">
        <v>781062</v>
      </c>
      <c r="BE13" s="46">
        <v>4207162</v>
      </c>
      <c r="BF13" s="46">
        <v>96346752</v>
      </c>
    </row>
    <row r="14" spans="1:58">
      <c r="A14" s="46">
        <v>29652</v>
      </c>
      <c r="B14" s="46">
        <v>104246</v>
      </c>
      <c r="C14" s="46">
        <v>174923</v>
      </c>
      <c r="D14" s="46">
        <v>120182</v>
      </c>
      <c r="E14" s="46">
        <v>860</v>
      </c>
      <c r="F14" s="46">
        <v>24573</v>
      </c>
      <c r="G14" s="46">
        <v>10682</v>
      </c>
      <c r="H14" s="46">
        <v>2039</v>
      </c>
      <c r="I14" s="46">
        <v>1682324</v>
      </c>
      <c r="J14" s="46">
        <v>3561186</v>
      </c>
      <c r="K14" s="46">
        <v>17660</v>
      </c>
      <c r="L14" s="46">
        <v>1572268</v>
      </c>
      <c r="M14" s="46">
        <v>2778695</v>
      </c>
      <c r="N14" s="46">
        <v>58177674</v>
      </c>
      <c r="O14" s="46">
        <v>14136350</v>
      </c>
      <c r="P14" s="46">
        <v>16345798</v>
      </c>
      <c r="Q14" s="46">
        <v>6866815</v>
      </c>
      <c r="R14" s="46">
        <v>1111434</v>
      </c>
      <c r="S14" s="46">
        <v>11302257</v>
      </c>
      <c r="T14" s="46">
        <v>1166493</v>
      </c>
      <c r="U14" s="46">
        <v>344566</v>
      </c>
      <c r="V14" s="46">
        <v>166011</v>
      </c>
      <c r="W14" s="46">
        <v>209713</v>
      </c>
      <c r="X14" s="46">
        <v>9178</v>
      </c>
      <c r="Y14" s="46">
        <v>1551</v>
      </c>
      <c r="Z14" s="46">
        <v>682</v>
      </c>
      <c r="AA14" s="46">
        <v>16950260</v>
      </c>
      <c r="AB14" s="46">
        <v>1140</v>
      </c>
      <c r="AC14" s="46">
        <v>9890</v>
      </c>
      <c r="AD14" s="46">
        <v>1155</v>
      </c>
      <c r="AE14" s="46">
        <v>0</v>
      </c>
      <c r="AF14" s="46">
        <v>1</v>
      </c>
      <c r="AG14" s="46">
        <v>75</v>
      </c>
      <c r="AH14" s="46">
        <v>1504</v>
      </c>
      <c r="AI14" s="46">
        <v>0</v>
      </c>
      <c r="AJ14" s="46">
        <v>2</v>
      </c>
      <c r="AK14" s="46">
        <v>672</v>
      </c>
      <c r="AL14" s="46">
        <v>1721</v>
      </c>
      <c r="AM14" s="46">
        <v>25</v>
      </c>
      <c r="AN14" s="46">
        <v>9</v>
      </c>
      <c r="AO14" s="46">
        <v>18</v>
      </c>
      <c r="AP14" s="46">
        <v>0</v>
      </c>
      <c r="AQ14" s="46">
        <v>136884286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770869</v>
      </c>
      <c r="AY14" s="46">
        <v>770869</v>
      </c>
      <c r="AZ14" s="46">
        <v>5848474</v>
      </c>
      <c r="BA14" s="46">
        <v>4678935</v>
      </c>
      <c r="BB14" s="46">
        <v>11298278</v>
      </c>
      <c r="BC14" s="46">
        <v>1330863</v>
      </c>
      <c r="BD14" s="46">
        <v>18394519</v>
      </c>
      <c r="BE14" s="46">
        <v>4866656</v>
      </c>
      <c r="BF14" s="46">
        <v>133323838</v>
      </c>
    </row>
    <row r="15" spans="1:58">
      <c r="A15" s="46">
        <v>592677</v>
      </c>
      <c r="B15" s="46">
        <v>224200</v>
      </c>
      <c r="C15" s="46">
        <v>7168</v>
      </c>
      <c r="D15" s="46">
        <v>19167</v>
      </c>
      <c r="E15" s="46">
        <v>12960</v>
      </c>
      <c r="F15" s="46">
        <v>791443</v>
      </c>
      <c r="G15" s="46">
        <v>51835</v>
      </c>
      <c r="H15" s="46">
        <v>81893</v>
      </c>
      <c r="I15" s="46">
        <v>672890</v>
      </c>
      <c r="J15" s="46">
        <v>296711</v>
      </c>
      <c r="K15" s="46">
        <v>194080</v>
      </c>
      <c r="L15" s="46">
        <v>2076091</v>
      </c>
      <c r="M15" s="46">
        <v>1315340</v>
      </c>
      <c r="N15" s="46">
        <v>125514</v>
      </c>
      <c r="O15" s="46">
        <v>27715914</v>
      </c>
      <c r="P15" s="46">
        <v>4268107</v>
      </c>
      <c r="Q15" s="46">
        <v>3565430</v>
      </c>
      <c r="R15" s="46">
        <v>1395374</v>
      </c>
      <c r="S15" s="46">
        <v>1288062</v>
      </c>
      <c r="T15" s="46">
        <v>438344</v>
      </c>
      <c r="U15" s="46">
        <v>991515</v>
      </c>
      <c r="V15" s="46">
        <v>27571</v>
      </c>
      <c r="W15" s="46">
        <v>173010</v>
      </c>
      <c r="X15" s="46">
        <v>13153</v>
      </c>
      <c r="Y15" s="46">
        <v>464</v>
      </c>
      <c r="Z15" s="46">
        <v>2168</v>
      </c>
      <c r="AA15" s="46">
        <v>13806650</v>
      </c>
      <c r="AB15" s="46">
        <v>18076</v>
      </c>
      <c r="AC15" s="46">
        <v>36649</v>
      </c>
      <c r="AD15" s="46">
        <v>34650</v>
      </c>
      <c r="AE15" s="46">
        <v>48102</v>
      </c>
      <c r="AF15" s="46">
        <v>3023</v>
      </c>
      <c r="AG15" s="46">
        <v>14002</v>
      </c>
      <c r="AH15" s="46">
        <v>878402</v>
      </c>
      <c r="AI15" s="46">
        <v>7670</v>
      </c>
      <c r="AJ15" s="46">
        <v>1010840</v>
      </c>
      <c r="AK15" s="46">
        <v>27383</v>
      </c>
      <c r="AL15" s="46">
        <v>1111110</v>
      </c>
      <c r="AM15" s="46">
        <v>38864</v>
      </c>
      <c r="AN15" s="46">
        <v>1586</v>
      </c>
      <c r="AO15" s="46">
        <v>42981</v>
      </c>
      <c r="AP15" s="46">
        <v>0</v>
      </c>
      <c r="AQ15" s="46">
        <v>63421070</v>
      </c>
      <c r="AR15" s="46">
        <v>15368</v>
      </c>
      <c r="AS15" s="46">
        <v>33979</v>
      </c>
      <c r="AT15" s="46">
        <v>49347</v>
      </c>
      <c r="AU15" s="46">
        <v>0</v>
      </c>
      <c r="AV15" s="46">
        <v>49347</v>
      </c>
      <c r="AW15" s="46">
        <v>3170573</v>
      </c>
      <c r="AX15" s="46">
        <v>759173</v>
      </c>
      <c r="AY15" s="46">
        <v>3929746</v>
      </c>
      <c r="AZ15" s="46">
        <v>2550034</v>
      </c>
      <c r="BA15" s="46">
        <v>537200</v>
      </c>
      <c r="BB15" s="46">
        <v>7066326</v>
      </c>
      <c r="BC15" s="46">
        <v>130472</v>
      </c>
      <c r="BD15" s="46">
        <v>1091445</v>
      </c>
      <c r="BE15" s="46">
        <v>3668034</v>
      </c>
      <c r="BF15" s="46">
        <v>72933514</v>
      </c>
    </row>
    <row r="16" spans="1:58">
      <c r="A16" s="46">
        <v>106250</v>
      </c>
      <c r="B16" s="46">
        <v>362893</v>
      </c>
      <c r="C16" s="46">
        <v>6600</v>
      </c>
      <c r="D16" s="46">
        <v>77245</v>
      </c>
      <c r="E16" s="46">
        <v>12435</v>
      </c>
      <c r="F16" s="46">
        <v>555767</v>
      </c>
      <c r="G16" s="46">
        <v>289871</v>
      </c>
      <c r="H16" s="46">
        <v>55764</v>
      </c>
      <c r="I16" s="46">
        <v>135269</v>
      </c>
      <c r="J16" s="46">
        <v>257924</v>
      </c>
      <c r="K16" s="46">
        <v>763015</v>
      </c>
      <c r="L16" s="46">
        <v>2207932</v>
      </c>
      <c r="M16" s="46">
        <v>9442618</v>
      </c>
      <c r="N16" s="46">
        <v>568029</v>
      </c>
      <c r="O16" s="46">
        <v>1446729</v>
      </c>
      <c r="P16" s="46">
        <v>32833780</v>
      </c>
      <c r="Q16" s="46">
        <v>7790858</v>
      </c>
      <c r="R16" s="46">
        <v>2623327</v>
      </c>
      <c r="S16" s="46">
        <v>2041021</v>
      </c>
      <c r="T16" s="46">
        <v>2370144</v>
      </c>
      <c r="U16" s="46">
        <v>1137361</v>
      </c>
      <c r="V16" s="46">
        <v>9809</v>
      </c>
      <c r="W16" s="46">
        <v>2287</v>
      </c>
      <c r="X16" s="46">
        <v>455718</v>
      </c>
      <c r="Y16" s="46">
        <v>3437</v>
      </c>
      <c r="Z16" s="46">
        <v>4773</v>
      </c>
      <c r="AA16" s="46">
        <v>2315442</v>
      </c>
      <c r="AB16" s="46">
        <v>54590</v>
      </c>
      <c r="AC16" s="46">
        <v>527881</v>
      </c>
      <c r="AD16" s="46">
        <v>159060</v>
      </c>
      <c r="AE16" s="46">
        <v>53573</v>
      </c>
      <c r="AF16" s="46">
        <v>49405</v>
      </c>
      <c r="AG16" s="46">
        <v>21322</v>
      </c>
      <c r="AH16" s="46">
        <v>40409</v>
      </c>
      <c r="AI16" s="46">
        <v>3389</v>
      </c>
      <c r="AJ16" s="46">
        <v>17460</v>
      </c>
      <c r="AK16" s="46">
        <v>9329</v>
      </c>
      <c r="AL16" s="46">
        <v>16661</v>
      </c>
      <c r="AM16" s="46">
        <v>20452</v>
      </c>
      <c r="AN16" s="46">
        <v>6342</v>
      </c>
      <c r="AO16" s="46">
        <v>22221</v>
      </c>
      <c r="AP16" s="46">
        <v>1113</v>
      </c>
      <c r="AQ16" s="46">
        <v>68879506</v>
      </c>
      <c r="AR16" s="46">
        <v>23262</v>
      </c>
      <c r="AS16" s="46">
        <v>20573</v>
      </c>
      <c r="AT16" s="46">
        <v>43835</v>
      </c>
      <c r="AU16" s="46">
        <v>0</v>
      </c>
      <c r="AV16" s="46">
        <v>43835</v>
      </c>
      <c r="AW16" s="46">
        <v>19876312</v>
      </c>
      <c r="AX16" s="46">
        <v>5413595</v>
      </c>
      <c r="AY16" s="46">
        <v>25289907</v>
      </c>
      <c r="AZ16" s="46">
        <v>3601262</v>
      </c>
      <c r="BA16" s="46">
        <v>858706</v>
      </c>
      <c r="BB16" s="46">
        <v>29793709</v>
      </c>
      <c r="BC16" s="46">
        <v>1193703</v>
      </c>
      <c r="BD16" s="46">
        <v>3956657</v>
      </c>
      <c r="BE16" s="46">
        <v>4709430</v>
      </c>
      <c r="BF16" s="46">
        <v>98232284</v>
      </c>
    </row>
    <row r="17" spans="1:58">
      <c r="A17" s="46">
        <v>1098778</v>
      </c>
      <c r="B17" s="46">
        <v>2099316</v>
      </c>
      <c r="C17" s="46">
        <v>6859</v>
      </c>
      <c r="D17" s="46">
        <v>2129578</v>
      </c>
      <c r="E17" s="46">
        <v>3513504</v>
      </c>
      <c r="F17" s="46">
        <v>76087</v>
      </c>
      <c r="G17" s="46">
        <v>31478</v>
      </c>
      <c r="H17" s="46">
        <v>396092</v>
      </c>
      <c r="I17" s="46">
        <v>119076</v>
      </c>
      <c r="J17" s="46">
        <v>1234956</v>
      </c>
      <c r="K17" s="46">
        <v>109023</v>
      </c>
      <c r="L17" s="46">
        <v>454268</v>
      </c>
      <c r="M17" s="46">
        <v>141748</v>
      </c>
      <c r="N17" s="46">
        <v>205149</v>
      </c>
      <c r="O17" s="46">
        <v>153710</v>
      </c>
      <c r="P17" s="46">
        <v>519317</v>
      </c>
      <c r="Q17" s="46">
        <v>22902858</v>
      </c>
      <c r="R17" s="46">
        <v>418515</v>
      </c>
      <c r="S17" s="46">
        <v>1095845</v>
      </c>
      <c r="T17" s="46">
        <v>1570810</v>
      </c>
      <c r="U17" s="46">
        <v>553193</v>
      </c>
      <c r="V17" s="46">
        <v>5545</v>
      </c>
      <c r="W17" s="46">
        <v>78467</v>
      </c>
      <c r="X17" s="46">
        <v>13930</v>
      </c>
      <c r="Y17" s="46">
        <v>2574</v>
      </c>
      <c r="Z17" s="46">
        <v>765</v>
      </c>
      <c r="AA17" s="46">
        <v>432841</v>
      </c>
      <c r="AB17" s="46">
        <v>508</v>
      </c>
      <c r="AC17" s="46">
        <v>8269</v>
      </c>
      <c r="AD17" s="46">
        <v>12315</v>
      </c>
      <c r="AE17" s="46">
        <v>3919</v>
      </c>
      <c r="AF17" s="46">
        <v>160629</v>
      </c>
      <c r="AG17" s="46">
        <v>5948</v>
      </c>
      <c r="AH17" s="46">
        <v>6812</v>
      </c>
      <c r="AI17" s="46">
        <v>85</v>
      </c>
      <c r="AJ17" s="46">
        <v>601</v>
      </c>
      <c r="AK17" s="46">
        <v>124</v>
      </c>
      <c r="AL17" s="46">
        <v>321</v>
      </c>
      <c r="AM17" s="46">
        <v>342</v>
      </c>
      <c r="AN17" s="46">
        <v>264378</v>
      </c>
      <c r="AO17" s="46">
        <v>416</v>
      </c>
      <c r="AP17" s="46">
        <v>0</v>
      </c>
      <c r="AQ17" s="46">
        <v>39828951</v>
      </c>
      <c r="AR17" s="46">
        <v>5682</v>
      </c>
      <c r="AS17" s="46">
        <v>18006</v>
      </c>
      <c r="AT17" s="46">
        <v>23688</v>
      </c>
      <c r="AU17" s="46">
        <v>0</v>
      </c>
      <c r="AV17" s="46">
        <v>23688</v>
      </c>
      <c r="AW17" s="46">
        <v>23896216</v>
      </c>
      <c r="AX17" s="46">
        <v>2300536</v>
      </c>
      <c r="AY17" s="46">
        <v>26196752</v>
      </c>
      <c r="AZ17" s="46">
        <v>2816612</v>
      </c>
      <c r="BA17" s="46">
        <v>1085401</v>
      </c>
      <c r="BB17" s="46">
        <v>30122453</v>
      </c>
      <c r="BC17" s="46">
        <v>743177</v>
      </c>
      <c r="BD17" s="46">
        <v>1315216</v>
      </c>
      <c r="BE17" s="46">
        <v>3355309</v>
      </c>
      <c r="BF17" s="46">
        <v>71248319</v>
      </c>
    </row>
    <row r="18" spans="1:58">
      <c r="A18" s="46">
        <v>1134073</v>
      </c>
      <c r="B18" s="46">
        <v>24056</v>
      </c>
      <c r="C18" s="46">
        <v>1364</v>
      </c>
      <c r="D18" s="46">
        <v>13942</v>
      </c>
      <c r="E18" s="46">
        <v>1133</v>
      </c>
      <c r="F18" s="46">
        <v>63037</v>
      </c>
      <c r="G18" s="46">
        <v>26699</v>
      </c>
      <c r="H18" s="46">
        <v>6000</v>
      </c>
      <c r="I18" s="46">
        <v>29721</v>
      </c>
      <c r="J18" s="46">
        <v>23599</v>
      </c>
      <c r="K18" s="46">
        <v>35228</v>
      </c>
      <c r="L18" s="46">
        <v>3494350</v>
      </c>
      <c r="M18" s="46">
        <v>63602</v>
      </c>
      <c r="N18" s="46">
        <v>373612</v>
      </c>
      <c r="O18" s="46">
        <v>33003</v>
      </c>
      <c r="P18" s="46">
        <v>273597</v>
      </c>
      <c r="Q18" s="46">
        <v>4156633</v>
      </c>
      <c r="R18" s="46">
        <v>66911623</v>
      </c>
      <c r="S18" s="46">
        <v>2649654</v>
      </c>
      <c r="T18" s="46">
        <v>10489</v>
      </c>
      <c r="U18" s="46">
        <v>92416</v>
      </c>
      <c r="V18" s="46">
        <v>1092</v>
      </c>
      <c r="W18" s="46">
        <v>148563</v>
      </c>
      <c r="X18" s="46">
        <v>10133</v>
      </c>
      <c r="Y18" s="46">
        <v>2543</v>
      </c>
      <c r="Z18" s="46">
        <v>620</v>
      </c>
      <c r="AA18" s="46">
        <v>145809</v>
      </c>
      <c r="AB18" s="46">
        <v>12349</v>
      </c>
      <c r="AC18" s="46">
        <v>5560606</v>
      </c>
      <c r="AD18" s="46">
        <v>9419</v>
      </c>
      <c r="AE18" s="46">
        <v>22031</v>
      </c>
      <c r="AF18" s="46">
        <v>177900</v>
      </c>
      <c r="AG18" s="46">
        <v>38226</v>
      </c>
      <c r="AH18" s="46">
        <v>225072</v>
      </c>
      <c r="AI18" s="46">
        <v>721</v>
      </c>
      <c r="AJ18" s="46">
        <v>50373</v>
      </c>
      <c r="AK18" s="46">
        <v>16342</v>
      </c>
      <c r="AL18" s="46">
        <v>38017</v>
      </c>
      <c r="AM18" s="46">
        <v>38439</v>
      </c>
      <c r="AN18" s="46">
        <v>5428</v>
      </c>
      <c r="AO18" s="46">
        <v>5276</v>
      </c>
      <c r="AP18" s="46">
        <v>56097</v>
      </c>
      <c r="AQ18" s="46">
        <v>85982886</v>
      </c>
      <c r="AR18" s="46">
        <v>4272887</v>
      </c>
      <c r="AS18" s="46">
        <v>7890007</v>
      </c>
      <c r="AT18" s="46">
        <v>12162895</v>
      </c>
      <c r="AU18" s="46">
        <v>0</v>
      </c>
      <c r="AV18" s="46">
        <v>12162895</v>
      </c>
      <c r="AW18" s="46">
        <v>1572262</v>
      </c>
      <c r="AX18" s="46">
        <v>1048582</v>
      </c>
      <c r="AY18" s="46">
        <v>2620844</v>
      </c>
      <c r="AZ18" s="46">
        <v>4019793</v>
      </c>
      <c r="BA18" s="46">
        <v>2278608</v>
      </c>
      <c r="BB18" s="46">
        <v>21082140</v>
      </c>
      <c r="BC18" s="46">
        <v>516541</v>
      </c>
      <c r="BD18" s="46">
        <v>5460859</v>
      </c>
      <c r="BE18" s="46">
        <v>5004254</v>
      </c>
      <c r="BF18" s="46">
        <v>106091880</v>
      </c>
    </row>
    <row r="19" spans="1:58">
      <c r="A19" s="46">
        <v>14398</v>
      </c>
      <c r="B19" s="46">
        <v>187305</v>
      </c>
      <c r="C19" s="46">
        <v>14260</v>
      </c>
      <c r="D19" s="46">
        <v>1660402</v>
      </c>
      <c r="E19" s="46">
        <v>1906</v>
      </c>
      <c r="F19" s="46">
        <v>66472</v>
      </c>
      <c r="G19" s="46">
        <v>44866</v>
      </c>
      <c r="H19" s="46">
        <v>65503</v>
      </c>
      <c r="I19" s="46">
        <v>8653</v>
      </c>
      <c r="J19" s="46">
        <v>40880</v>
      </c>
      <c r="K19" s="46">
        <v>26207</v>
      </c>
      <c r="L19" s="46">
        <v>2635135</v>
      </c>
      <c r="M19" s="46">
        <v>172055</v>
      </c>
      <c r="N19" s="46">
        <v>101584</v>
      </c>
      <c r="O19" s="46">
        <v>71623</v>
      </c>
      <c r="P19" s="46">
        <v>2991732</v>
      </c>
      <c r="Q19" s="46">
        <v>1847245</v>
      </c>
      <c r="R19" s="46">
        <v>1315564</v>
      </c>
      <c r="S19" s="46">
        <v>23812827</v>
      </c>
      <c r="T19" s="46">
        <v>7369860</v>
      </c>
      <c r="U19" s="46">
        <v>829498</v>
      </c>
      <c r="V19" s="46">
        <v>4045</v>
      </c>
      <c r="W19" s="46">
        <v>956</v>
      </c>
      <c r="X19" s="46">
        <v>1085865</v>
      </c>
      <c r="Y19" s="46">
        <v>1247</v>
      </c>
      <c r="Z19" s="46">
        <v>928</v>
      </c>
      <c r="AA19" s="46">
        <v>5974844</v>
      </c>
      <c r="AB19" s="46">
        <v>656149</v>
      </c>
      <c r="AC19" s="46">
        <v>39596</v>
      </c>
      <c r="AD19" s="46">
        <v>111248</v>
      </c>
      <c r="AE19" s="46">
        <v>116593</v>
      </c>
      <c r="AF19" s="46">
        <v>591</v>
      </c>
      <c r="AG19" s="46">
        <v>21909</v>
      </c>
      <c r="AH19" s="46">
        <v>127998</v>
      </c>
      <c r="AI19" s="46">
        <v>342</v>
      </c>
      <c r="AJ19" s="46">
        <v>812381</v>
      </c>
      <c r="AK19" s="46">
        <v>7830</v>
      </c>
      <c r="AL19" s="46">
        <v>35131</v>
      </c>
      <c r="AM19" s="46">
        <v>34880</v>
      </c>
      <c r="AN19" s="46">
        <v>3828</v>
      </c>
      <c r="AO19" s="46">
        <v>1635</v>
      </c>
      <c r="AP19" s="46">
        <v>1</v>
      </c>
      <c r="AQ19" s="46">
        <v>52315970</v>
      </c>
      <c r="AR19" s="46">
        <v>1318753</v>
      </c>
      <c r="AS19" s="46">
        <v>3294834</v>
      </c>
      <c r="AT19" s="46">
        <v>4613586</v>
      </c>
      <c r="AU19" s="46">
        <v>0</v>
      </c>
      <c r="AV19" s="46">
        <v>4613586</v>
      </c>
      <c r="AW19" s="46">
        <v>5089799</v>
      </c>
      <c r="AX19" s="46">
        <v>1446800</v>
      </c>
      <c r="AY19" s="46">
        <v>6536599</v>
      </c>
      <c r="AZ19" s="46">
        <v>2646925</v>
      </c>
      <c r="BA19" s="46">
        <v>2057232</v>
      </c>
      <c r="BB19" s="46">
        <v>15854342</v>
      </c>
      <c r="BC19" s="46">
        <v>540098</v>
      </c>
      <c r="BD19" s="46">
        <v>915042</v>
      </c>
      <c r="BE19" s="46">
        <v>2751192</v>
      </c>
      <c r="BF19" s="46">
        <v>69466364</v>
      </c>
    </row>
    <row r="20" spans="1:58">
      <c r="A20" s="46">
        <v>67517</v>
      </c>
      <c r="B20" s="46">
        <v>121201</v>
      </c>
      <c r="C20" s="46">
        <v>55275</v>
      </c>
      <c r="D20" s="46">
        <v>97120</v>
      </c>
      <c r="E20" s="46">
        <v>14325</v>
      </c>
      <c r="F20" s="46">
        <v>388320</v>
      </c>
      <c r="G20" s="46">
        <v>183662</v>
      </c>
      <c r="H20" s="46">
        <v>106720</v>
      </c>
      <c r="I20" s="46">
        <v>273756</v>
      </c>
      <c r="J20" s="46">
        <v>255883</v>
      </c>
      <c r="K20" s="46">
        <v>501675</v>
      </c>
      <c r="L20" s="46">
        <v>2321525</v>
      </c>
      <c r="M20" s="46">
        <v>441258</v>
      </c>
      <c r="N20" s="46">
        <v>1234665</v>
      </c>
      <c r="O20" s="46">
        <v>356566</v>
      </c>
      <c r="P20" s="46">
        <v>471852</v>
      </c>
      <c r="Q20" s="46">
        <v>312964</v>
      </c>
      <c r="R20" s="46">
        <v>156091</v>
      </c>
      <c r="S20" s="46">
        <v>1413127</v>
      </c>
      <c r="T20" s="46">
        <v>34967008</v>
      </c>
      <c r="U20" s="46">
        <v>196742</v>
      </c>
      <c r="V20" s="46">
        <v>16706</v>
      </c>
      <c r="W20" s="46">
        <v>2814</v>
      </c>
      <c r="X20" s="46">
        <v>2350383</v>
      </c>
      <c r="Y20" s="46">
        <v>9950</v>
      </c>
      <c r="Z20" s="46">
        <v>13734</v>
      </c>
      <c r="AA20" s="46">
        <v>414714</v>
      </c>
      <c r="AB20" s="46">
        <v>4242291</v>
      </c>
      <c r="AC20" s="46">
        <v>116580</v>
      </c>
      <c r="AD20" s="46">
        <v>183813</v>
      </c>
      <c r="AE20" s="46">
        <v>4362074</v>
      </c>
      <c r="AF20" s="46">
        <v>131558</v>
      </c>
      <c r="AG20" s="46">
        <v>111785</v>
      </c>
      <c r="AH20" s="46">
        <v>840761</v>
      </c>
      <c r="AI20" s="46">
        <v>8491</v>
      </c>
      <c r="AJ20" s="46">
        <v>226293</v>
      </c>
      <c r="AK20" s="46">
        <v>48249</v>
      </c>
      <c r="AL20" s="46">
        <v>4345737</v>
      </c>
      <c r="AM20" s="46">
        <v>256844</v>
      </c>
      <c r="AN20" s="46">
        <v>30639</v>
      </c>
      <c r="AO20" s="46">
        <v>84456</v>
      </c>
      <c r="AP20" s="46">
        <v>62338</v>
      </c>
      <c r="AQ20" s="46">
        <v>61797463</v>
      </c>
      <c r="AR20" s="46">
        <v>1083177</v>
      </c>
      <c r="AS20" s="46">
        <v>2569949</v>
      </c>
      <c r="AT20" s="46">
        <v>3653126</v>
      </c>
      <c r="AU20" s="46">
        <v>0</v>
      </c>
      <c r="AV20" s="46">
        <v>3653126</v>
      </c>
      <c r="AW20" s="46">
        <v>1044620</v>
      </c>
      <c r="AX20" s="46">
        <v>306649</v>
      </c>
      <c r="AY20" s="46">
        <v>1351269</v>
      </c>
      <c r="AZ20" s="46">
        <v>4840348</v>
      </c>
      <c r="BA20" s="46">
        <v>1110789</v>
      </c>
      <c r="BB20" s="46">
        <v>10955532</v>
      </c>
      <c r="BC20" s="46">
        <v>2875504</v>
      </c>
      <c r="BD20" s="46">
        <v>2627893</v>
      </c>
      <c r="BE20" s="46">
        <v>2394492</v>
      </c>
      <c r="BF20" s="46">
        <v>69644089</v>
      </c>
    </row>
    <row r="21" spans="1:58">
      <c r="A21" s="46">
        <v>2685</v>
      </c>
      <c r="B21" s="46">
        <v>482</v>
      </c>
      <c r="C21" s="46">
        <v>145</v>
      </c>
      <c r="D21" s="46">
        <v>2454</v>
      </c>
      <c r="E21" s="46">
        <v>577</v>
      </c>
      <c r="F21" s="46">
        <v>7640</v>
      </c>
      <c r="G21" s="46">
        <v>205</v>
      </c>
      <c r="H21" s="46">
        <v>4</v>
      </c>
      <c r="I21" s="46">
        <v>366</v>
      </c>
      <c r="J21" s="46">
        <v>6590</v>
      </c>
      <c r="K21" s="46">
        <v>54182</v>
      </c>
      <c r="L21" s="46">
        <v>105394</v>
      </c>
      <c r="M21" s="46">
        <v>224171</v>
      </c>
      <c r="N21" s="46">
        <v>23196</v>
      </c>
      <c r="O21" s="46">
        <v>7873</v>
      </c>
      <c r="P21" s="46">
        <v>1049200</v>
      </c>
      <c r="Q21" s="46">
        <v>260738</v>
      </c>
      <c r="R21" s="46">
        <v>14318</v>
      </c>
      <c r="S21" s="46">
        <v>734328</v>
      </c>
      <c r="T21" s="46">
        <v>12435</v>
      </c>
      <c r="U21" s="46">
        <v>2605760</v>
      </c>
      <c r="V21" s="46">
        <v>0</v>
      </c>
      <c r="W21" s="46">
        <v>84556</v>
      </c>
      <c r="X21" s="46">
        <v>360180</v>
      </c>
      <c r="Y21" s="46">
        <v>3286</v>
      </c>
      <c r="Z21" s="46">
        <v>1371</v>
      </c>
      <c r="AA21" s="46">
        <v>56339</v>
      </c>
      <c r="AB21" s="46">
        <v>855</v>
      </c>
      <c r="AC21" s="46">
        <v>6409</v>
      </c>
      <c r="AD21" s="46">
        <v>1192</v>
      </c>
      <c r="AE21" s="46">
        <v>4874</v>
      </c>
      <c r="AF21" s="46">
        <v>4</v>
      </c>
      <c r="AG21" s="46">
        <v>173</v>
      </c>
      <c r="AH21" s="46">
        <v>289400</v>
      </c>
      <c r="AI21" s="46">
        <v>9027</v>
      </c>
      <c r="AJ21" s="46">
        <v>1206775</v>
      </c>
      <c r="AK21" s="46">
        <v>11461</v>
      </c>
      <c r="AL21" s="46">
        <v>487460</v>
      </c>
      <c r="AM21" s="46">
        <v>58787</v>
      </c>
      <c r="AN21" s="46">
        <v>766</v>
      </c>
      <c r="AO21" s="46">
        <v>139</v>
      </c>
      <c r="AP21" s="46">
        <v>60</v>
      </c>
      <c r="AQ21" s="46">
        <v>7695854</v>
      </c>
      <c r="AR21" s="46">
        <v>1219426</v>
      </c>
      <c r="AS21" s="46">
        <v>165419</v>
      </c>
      <c r="AT21" s="46">
        <v>1384845</v>
      </c>
      <c r="AU21" s="46">
        <v>0</v>
      </c>
      <c r="AV21" s="46">
        <v>1384845</v>
      </c>
      <c r="AW21" s="46">
        <v>1047495</v>
      </c>
      <c r="AX21" s="46">
        <v>294840</v>
      </c>
      <c r="AY21" s="46">
        <v>1342335</v>
      </c>
      <c r="AZ21" s="46">
        <v>294872</v>
      </c>
      <c r="BA21" s="46">
        <v>165621</v>
      </c>
      <c r="BB21" s="46">
        <v>3187674</v>
      </c>
      <c r="BC21" s="46">
        <v>520834</v>
      </c>
      <c r="BD21" s="46">
        <v>34498</v>
      </c>
      <c r="BE21" s="46">
        <v>485779</v>
      </c>
      <c r="BF21" s="46">
        <v>10813975</v>
      </c>
    </row>
    <row r="22" spans="1:58">
      <c r="A22" s="46">
        <v>868</v>
      </c>
      <c r="B22" s="46">
        <v>83</v>
      </c>
      <c r="C22" s="46">
        <v>5</v>
      </c>
      <c r="D22" s="46">
        <v>442</v>
      </c>
      <c r="E22" s="46">
        <v>23</v>
      </c>
      <c r="F22" s="46">
        <v>3367</v>
      </c>
      <c r="G22" s="46">
        <v>66111</v>
      </c>
      <c r="H22" s="46">
        <v>4860</v>
      </c>
      <c r="I22" s="46">
        <v>1767</v>
      </c>
      <c r="J22" s="46">
        <v>789222</v>
      </c>
      <c r="K22" s="46">
        <v>1269</v>
      </c>
      <c r="L22" s="46">
        <v>10286</v>
      </c>
      <c r="M22" s="46">
        <v>512205</v>
      </c>
      <c r="N22" s="46">
        <v>1841763</v>
      </c>
      <c r="O22" s="46">
        <v>562203</v>
      </c>
      <c r="P22" s="46">
        <v>43634</v>
      </c>
      <c r="Q22" s="46">
        <v>85855</v>
      </c>
      <c r="R22" s="46">
        <v>73699</v>
      </c>
      <c r="S22" s="46">
        <v>8009</v>
      </c>
      <c r="T22" s="46">
        <v>44</v>
      </c>
      <c r="U22" s="46">
        <v>3</v>
      </c>
      <c r="V22" s="46">
        <v>215479</v>
      </c>
      <c r="W22" s="46">
        <v>0</v>
      </c>
      <c r="X22" s="46">
        <v>202</v>
      </c>
      <c r="Y22" s="46">
        <v>2</v>
      </c>
      <c r="Z22" s="46">
        <v>8</v>
      </c>
      <c r="AA22" s="46">
        <v>7724</v>
      </c>
      <c r="AB22" s="46">
        <v>303</v>
      </c>
      <c r="AC22" s="46">
        <v>46545</v>
      </c>
      <c r="AD22" s="46">
        <v>10119</v>
      </c>
      <c r="AE22" s="46">
        <v>0</v>
      </c>
      <c r="AF22" s="46">
        <v>52</v>
      </c>
      <c r="AG22" s="46">
        <v>41285</v>
      </c>
      <c r="AH22" s="46">
        <v>2088528</v>
      </c>
      <c r="AI22" s="46">
        <v>0</v>
      </c>
      <c r="AJ22" s="46">
        <v>314070</v>
      </c>
      <c r="AK22" s="46">
        <v>43194</v>
      </c>
      <c r="AL22" s="46">
        <v>351500</v>
      </c>
      <c r="AM22" s="46">
        <v>19301</v>
      </c>
      <c r="AN22" s="46">
        <v>5445</v>
      </c>
      <c r="AO22" s="46">
        <v>59529</v>
      </c>
      <c r="AP22" s="46">
        <v>66</v>
      </c>
      <c r="AQ22" s="46">
        <v>7209071</v>
      </c>
      <c r="AR22" s="46">
        <v>613</v>
      </c>
      <c r="AS22" s="46">
        <v>6804</v>
      </c>
      <c r="AT22" s="46">
        <v>7417</v>
      </c>
      <c r="AU22" s="46">
        <v>0</v>
      </c>
      <c r="AV22" s="46">
        <v>7417</v>
      </c>
      <c r="AW22" s="46">
        <v>0</v>
      </c>
      <c r="AX22" s="46">
        <v>65301</v>
      </c>
      <c r="AY22" s="46">
        <v>65301</v>
      </c>
      <c r="AZ22" s="46">
        <v>108157</v>
      </c>
      <c r="BA22" s="46">
        <v>22453</v>
      </c>
      <c r="BB22" s="46">
        <v>203328</v>
      </c>
      <c r="BC22" s="46">
        <v>1457255</v>
      </c>
      <c r="BD22" s="46">
        <v>2232529</v>
      </c>
      <c r="BE22" s="46">
        <v>188603</v>
      </c>
      <c r="BF22" s="46">
        <v>3911218</v>
      </c>
    </row>
    <row r="23" spans="1:58">
      <c r="A23" s="46">
        <v>978</v>
      </c>
      <c r="B23" s="46">
        <v>24023</v>
      </c>
      <c r="C23" s="46">
        <v>2810</v>
      </c>
      <c r="D23" s="46">
        <v>43594</v>
      </c>
      <c r="E23" s="46">
        <v>11785</v>
      </c>
      <c r="F23" s="46">
        <v>32370</v>
      </c>
      <c r="G23" s="46">
        <v>25064</v>
      </c>
      <c r="H23" s="46">
        <v>24798</v>
      </c>
      <c r="I23" s="46">
        <v>70817</v>
      </c>
      <c r="J23" s="46">
        <v>43344</v>
      </c>
      <c r="K23" s="46">
        <v>32558</v>
      </c>
      <c r="L23" s="46">
        <v>62155</v>
      </c>
      <c r="M23" s="46">
        <v>62696</v>
      </c>
      <c r="N23" s="46">
        <v>40171</v>
      </c>
      <c r="O23" s="46">
        <v>14244</v>
      </c>
      <c r="P23" s="46">
        <v>20188</v>
      </c>
      <c r="Q23" s="46">
        <v>32581</v>
      </c>
      <c r="R23" s="46">
        <v>15689</v>
      </c>
      <c r="S23" s="46">
        <v>14091</v>
      </c>
      <c r="T23" s="46">
        <v>12559</v>
      </c>
      <c r="U23" s="46">
        <v>1241</v>
      </c>
      <c r="V23" s="46">
        <v>439</v>
      </c>
      <c r="W23" s="46">
        <v>108275</v>
      </c>
      <c r="X23" s="46">
        <v>541430</v>
      </c>
      <c r="Y23" s="46">
        <v>2761</v>
      </c>
      <c r="Z23" s="46">
        <v>19009</v>
      </c>
      <c r="AA23" s="46">
        <v>1144</v>
      </c>
      <c r="AB23" s="46">
        <v>5572</v>
      </c>
      <c r="AC23" s="46">
        <v>11454</v>
      </c>
      <c r="AD23" s="46">
        <v>2475</v>
      </c>
      <c r="AE23" s="46">
        <v>2137</v>
      </c>
      <c r="AF23" s="46">
        <v>1050</v>
      </c>
      <c r="AG23" s="46">
        <v>2170</v>
      </c>
      <c r="AH23" s="46">
        <v>18551</v>
      </c>
      <c r="AI23" s="46">
        <v>28</v>
      </c>
      <c r="AJ23" s="46">
        <v>1281</v>
      </c>
      <c r="AK23" s="46">
        <v>1114</v>
      </c>
      <c r="AL23" s="46">
        <v>761</v>
      </c>
      <c r="AM23" s="46">
        <v>2479</v>
      </c>
      <c r="AN23" s="46">
        <v>527</v>
      </c>
      <c r="AO23" s="46">
        <v>106</v>
      </c>
      <c r="AP23" s="46">
        <v>218</v>
      </c>
      <c r="AQ23" s="46">
        <v>1310734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39355</v>
      </c>
      <c r="BB23" s="46">
        <v>39355</v>
      </c>
      <c r="BC23" s="46">
        <v>0</v>
      </c>
      <c r="BD23" s="46">
        <v>24726</v>
      </c>
      <c r="BE23" s="46">
        <v>64060</v>
      </c>
      <c r="BF23" s="46">
        <v>1389423</v>
      </c>
    </row>
    <row r="24" spans="1:58">
      <c r="A24" s="46">
        <v>184417</v>
      </c>
      <c r="B24" s="46">
        <v>401280</v>
      </c>
      <c r="C24" s="46">
        <v>186500</v>
      </c>
      <c r="D24" s="46">
        <v>324551</v>
      </c>
      <c r="E24" s="46">
        <v>47937</v>
      </c>
      <c r="F24" s="46">
        <v>1265214</v>
      </c>
      <c r="G24" s="46">
        <v>614318</v>
      </c>
      <c r="H24" s="46">
        <v>333131</v>
      </c>
      <c r="I24" s="46">
        <v>850559</v>
      </c>
      <c r="J24" s="46">
        <v>801060</v>
      </c>
      <c r="K24" s="46">
        <v>1707266</v>
      </c>
      <c r="L24" s="46">
        <v>7199331</v>
      </c>
      <c r="M24" s="46">
        <v>1383235</v>
      </c>
      <c r="N24" s="46">
        <v>4156200</v>
      </c>
      <c r="O24" s="46">
        <v>882210</v>
      </c>
      <c r="P24" s="46">
        <v>672867</v>
      </c>
      <c r="Q24" s="46">
        <v>552428</v>
      </c>
      <c r="R24" s="46">
        <v>355642</v>
      </c>
      <c r="S24" s="46">
        <v>301399</v>
      </c>
      <c r="T24" s="46">
        <v>242376</v>
      </c>
      <c r="U24" s="46">
        <v>147766</v>
      </c>
      <c r="V24" s="46">
        <v>39619</v>
      </c>
      <c r="W24" s="46">
        <v>9422</v>
      </c>
      <c r="X24" s="46">
        <v>8007680</v>
      </c>
      <c r="Y24" s="46">
        <v>33609</v>
      </c>
      <c r="Z24" s="46">
        <v>45873</v>
      </c>
      <c r="AA24" s="46">
        <v>1014294</v>
      </c>
      <c r="AB24" s="46">
        <v>356265</v>
      </c>
      <c r="AC24" s="46">
        <v>250498</v>
      </c>
      <c r="AD24" s="46">
        <v>260241</v>
      </c>
      <c r="AE24" s="46">
        <v>103169</v>
      </c>
      <c r="AF24" s="46">
        <v>206937</v>
      </c>
      <c r="AG24" s="46">
        <v>322740</v>
      </c>
      <c r="AH24" s="46">
        <v>324724</v>
      </c>
      <c r="AI24" s="46">
        <v>10316</v>
      </c>
      <c r="AJ24" s="46">
        <v>103421</v>
      </c>
      <c r="AK24" s="46">
        <v>63233</v>
      </c>
      <c r="AL24" s="46">
        <v>59676</v>
      </c>
      <c r="AM24" s="46">
        <v>90147</v>
      </c>
      <c r="AN24" s="46">
        <v>48899</v>
      </c>
      <c r="AO24" s="46">
        <v>31641</v>
      </c>
      <c r="AP24" s="46">
        <v>85815</v>
      </c>
      <c r="AQ24" s="46">
        <v>34077907</v>
      </c>
      <c r="AR24" s="46">
        <v>1367651</v>
      </c>
      <c r="AS24" s="46">
        <v>4663228</v>
      </c>
      <c r="AT24" s="46">
        <v>6030880</v>
      </c>
      <c r="AU24" s="46">
        <v>0</v>
      </c>
      <c r="AV24" s="46">
        <v>6030880</v>
      </c>
      <c r="AW24" s="46">
        <v>0</v>
      </c>
      <c r="AX24" s="46">
        <v>0</v>
      </c>
      <c r="AY24" s="46">
        <v>0</v>
      </c>
      <c r="AZ24" s="46">
        <v>0</v>
      </c>
      <c r="BA24" s="46">
        <v>83522</v>
      </c>
      <c r="BB24" s="46">
        <v>6114402</v>
      </c>
      <c r="BC24" s="46">
        <v>0</v>
      </c>
      <c r="BD24" s="46">
        <v>350957</v>
      </c>
      <c r="BE24" s="46">
        <v>1844501</v>
      </c>
      <c r="BF24" s="46">
        <v>41685852</v>
      </c>
    </row>
    <row r="25" spans="1:58">
      <c r="A25" s="46">
        <v>5011</v>
      </c>
      <c r="B25" s="46">
        <v>0</v>
      </c>
      <c r="C25" s="46">
        <v>0</v>
      </c>
      <c r="D25" s="46">
        <v>0</v>
      </c>
      <c r="E25" s="46">
        <v>0</v>
      </c>
      <c r="F25" s="46">
        <v>1030</v>
      </c>
      <c r="G25" s="46">
        <v>0</v>
      </c>
      <c r="H25" s="46">
        <v>0</v>
      </c>
      <c r="I25" s="46">
        <v>0</v>
      </c>
      <c r="J25" s="46">
        <v>0</v>
      </c>
      <c r="K25" s="46">
        <v>5</v>
      </c>
      <c r="L25" s="46">
        <v>34</v>
      </c>
      <c r="M25" s="46">
        <v>1</v>
      </c>
      <c r="N25" s="46">
        <v>46582</v>
      </c>
      <c r="O25" s="46">
        <v>99522</v>
      </c>
      <c r="P25" s="46">
        <v>4</v>
      </c>
      <c r="Q25" s="46">
        <v>34721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1</v>
      </c>
      <c r="X25" s="46">
        <v>0</v>
      </c>
      <c r="Y25" s="46">
        <v>2161062</v>
      </c>
      <c r="Z25" s="46">
        <v>2</v>
      </c>
      <c r="AA25" s="46">
        <v>0</v>
      </c>
      <c r="AB25" s="46">
        <v>5201</v>
      </c>
      <c r="AC25" s="46">
        <v>1351332</v>
      </c>
      <c r="AD25" s="46">
        <v>320300</v>
      </c>
      <c r="AE25" s="46">
        <v>0</v>
      </c>
      <c r="AF25" s="46">
        <v>0</v>
      </c>
      <c r="AG25" s="46">
        <v>375</v>
      </c>
      <c r="AH25" s="46">
        <v>43723</v>
      </c>
      <c r="AI25" s="46">
        <v>1543</v>
      </c>
      <c r="AJ25" s="46">
        <v>167760</v>
      </c>
      <c r="AK25" s="46">
        <v>1036</v>
      </c>
      <c r="AL25" s="46">
        <v>52138</v>
      </c>
      <c r="AM25" s="46">
        <v>66476</v>
      </c>
      <c r="AN25" s="46">
        <v>1534</v>
      </c>
      <c r="AO25" s="46">
        <v>2068</v>
      </c>
      <c r="AP25" s="46">
        <v>0</v>
      </c>
      <c r="AQ25" s="46">
        <v>4361460</v>
      </c>
      <c r="AR25" s="46">
        <v>59566</v>
      </c>
      <c r="AS25" s="46">
        <v>176427</v>
      </c>
      <c r="AT25" s="46">
        <v>235993</v>
      </c>
      <c r="AU25" s="46">
        <v>0</v>
      </c>
      <c r="AV25" s="46">
        <v>235993</v>
      </c>
      <c r="AW25" s="46">
        <v>0</v>
      </c>
      <c r="AX25" s="46">
        <v>232</v>
      </c>
      <c r="AY25" s="46">
        <v>232</v>
      </c>
      <c r="AZ25" s="46">
        <v>0</v>
      </c>
      <c r="BA25" s="46">
        <v>54240</v>
      </c>
      <c r="BB25" s="46">
        <v>290465</v>
      </c>
      <c r="BC25" s="46">
        <v>0</v>
      </c>
      <c r="BD25" s="46">
        <v>23890</v>
      </c>
      <c r="BE25" s="46">
        <v>203090</v>
      </c>
      <c r="BF25" s="46">
        <v>4831125</v>
      </c>
    </row>
    <row r="26" spans="1:58">
      <c r="A26" s="46">
        <v>0</v>
      </c>
      <c r="B26" s="46">
        <v>38268</v>
      </c>
      <c r="C26" s="46">
        <v>25260</v>
      </c>
      <c r="D26" s="46">
        <v>8591</v>
      </c>
      <c r="E26" s="46">
        <v>1909</v>
      </c>
      <c r="F26" s="46">
        <v>85822</v>
      </c>
      <c r="G26" s="46">
        <v>63092</v>
      </c>
      <c r="H26" s="46">
        <v>16582</v>
      </c>
      <c r="I26" s="46">
        <v>87222</v>
      </c>
      <c r="J26" s="46">
        <v>134272</v>
      </c>
      <c r="K26" s="46">
        <v>19940</v>
      </c>
      <c r="L26" s="46">
        <v>118873</v>
      </c>
      <c r="M26" s="46">
        <v>40233</v>
      </c>
      <c r="N26" s="46">
        <v>37532</v>
      </c>
      <c r="O26" s="46">
        <v>158840</v>
      </c>
      <c r="P26" s="46">
        <v>66792</v>
      </c>
      <c r="Q26" s="46">
        <v>18394</v>
      </c>
      <c r="R26" s="46">
        <v>25146</v>
      </c>
      <c r="S26" s="46">
        <v>10654</v>
      </c>
      <c r="T26" s="46">
        <v>15419</v>
      </c>
      <c r="U26" s="46">
        <v>11375</v>
      </c>
      <c r="V26" s="46">
        <v>2373</v>
      </c>
      <c r="W26" s="46">
        <v>3167</v>
      </c>
      <c r="X26" s="46">
        <v>84319</v>
      </c>
      <c r="Y26" s="46">
        <v>412</v>
      </c>
      <c r="Z26" s="46">
        <v>388714</v>
      </c>
      <c r="AA26" s="46">
        <v>1026332</v>
      </c>
      <c r="AB26" s="46">
        <v>60021</v>
      </c>
      <c r="AC26" s="46">
        <v>188305</v>
      </c>
      <c r="AD26" s="46">
        <v>104588</v>
      </c>
      <c r="AE26" s="46">
        <v>12936</v>
      </c>
      <c r="AF26" s="46">
        <v>41150</v>
      </c>
      <c r="AG26" s="46">
        <v>9414</v>
      </c>
      <c r="AH26" s="46">
        <v>53002</v>
      </c>
      <c r="AI26" s="46">
        <v>5800</v>
      </c>
      <c r="AJ26" s="46">
        <v>19050</v>
      </c>
      <c r="AK26" s="46">
        <v>105606</v>
      </c>
      <c r="AL26" s="46">
        <v>38829</v>
      </c>
      <c r="AM26" s="46">
        <v>82740</v>
      </c>
      <c r="AN26" s="46">
        <v>22721</v>
      </c>
      <c r="AO26" s="46">
        <v>8019</v>
      </c>
      <c r="AP26" s="46">
        <v>109428</v>
      </c>
      <c r="AQ26" s="46">
        <v>3351144</v>
      </c>
      <c r="AR26" s="46">
        <v>129709</v>
      </c>
      <c r="AS26" s="46">
        <v>530815</v>
      </c>
      <c r="AT26" s="46">
        <v>660524</v>
      </c>
      <c r="AU26" s="46">
        <v>0</v>
      </c>
      <c r="AV26" s="46">
        <v>660524</v>
      </c>
      <c r="AW26" s="46">
        <v>0</v>
      </c>
      <c r="AX26" s="46">
        <v>7596</v>
      </c>
      <c r="AY26" s="46">
        <v>7596</v>
      </c>
      <c r="AZ26" s="46">
        <v>0</v>
      </c>
      <c r="BA26" s="46">
        <v>3192</v>
      </c>
      <c r="BB26" s="46">
        <v>671312</v>
      </c>
      <c r="BC26" s="46">
        <v>0</v>
      </c>
      <c r="BD26" s="46">
        <v>214</v>
      </c>
      <c r="BE26" s="46">
        <v>-167912</v>
      </c>
      <c r="BF26" s="46">
        <v>3854330</v>
      </c>
    </row>
    <row r="27" spans="1:58">
      <c r="A27" s="46">
        <v>20517</v>
      </c>
      <c r="B27" s="46">
        <v>231950</v>
      </c>
      <c r="C27" s="46">
        <v>2237</v>
      </c>
      <c r="D27" s="46">
        <v>4407</v>
      </c>
      <c r="E27" s="46">
        <v>706</v>
      </c>
      <c r="F27" s="46">
        <v>13735</v>
      </c>
      <c r="G27" s="46">
        <v>8449</v>
      </c>
      <c r="H27" s="46">
        <v>9331</v>
      </c>
      <c r="I27" s="46">
        <v>15157</v>
      </c>
      <c r="J27" s="46">
        <v>4249</v>
      </c>
      <c r="K27" s="46">
        <v>4491</v>
      </c>
      <c r="L27" s="46">
        <v>17762</v>
      </c>
      <c r="M27" s="46">
        <v>20111</v>
      </c>
      <c r="N27" s="46">
        <v>7181</v>
      </c>
      <c r="O27" s="46">
        <v>8667</v>
      </c>
      <c r="P27" s="46">
        <v>11943</v>
      </c>
      <c r="Q27" s="46">
        <v>31658</v>
      </c>
      <c r="R27" s="46">
        <v>2193</v>
      </c>
      <c r="S27" s="46">
        <v>5242</v>
      </c>
      <c r="T27" s="46">
        <v>6205</v>
      </c>
      <c r="U27" s="46">
        <v>405</v>
      </c>
      <c r="V27" s="46">
        <v>54</v>
      </c>
      <c r="W27" s="46">
        <v>49</v>
      </c>
      <c r="X27" s="46">
        <v>23775</v>
      </c>
      <c r="Y27" s="46">
        <v>569</v>
      </c>
      <c r="Z27" s="46">
        <v>590</v>
      </c>
      <c r="AA27" s="46">
        <v>1069000</v>
      </c>
      <c r="AB27" s="46">
        <v>40186</v>
      </c>
      <c r="AC27" s="46">
        <v>30382</v>
      </c>
      <c r="AD27" s="46">
        <v>22526</v>
      </c>
      <c r="AE27" s="46">
        <v>6661</v>
      </c>
      <c r="AF27" s="46">
        <v>29741</v>
      </c>
      <c r="AG27" s="46">
        <v>8133</v>
      </c>
      <c r="AH27" s="46">
        <v>74800</v>
      </c>
      <c r="AI27" s="46">
        <v>1235</v>
      </c>
      <c r="AJ27" s="46">
        <v>12035</v>
      </c>
      <c r="AK27" s="46">
        <v>4771</v>
      </c>
      <c r="AL27" s="46">
        <v>15306</v>
      </c>
      <c r="AM27" s="46">
        <v>42544</v>
      </c>
      <c r="AN27" s="46">
        <v>12190</v>
      </c>
      <c r="AO27" s="46">
        <v>1653</v>
      </c>
      <c r="AP27" s="46">
        <v>13744</v>
      </c>
      <c r="AQ27" s="46">
        <v>1836536</v>
      </c>
      <c r="AR27" s="46">
        <v>1433256</v>
      </c>
      <c r="AS27" s="46">
        <v>3164227</v>
      </c>
      <c r="AT27" s="46">
        <v>4597483</v>
      </c>
      <c r="AU27" s="46">
        <v>0</v>
      </c>
      <c r="AV27" s="46">
        <v>4597483</v>
      </c>
      <c r="AW27" s="46">
        <v>239938903</v>
      </c>
      <c r="AX27" s="46">
        <v>0</v>
      </c>
      <c r="AY27" s="46">
        <v>239938903</v>
      </c>
      <c r="AZ27" s="46">
        <v>0</v>
      </c>
      <c r="BA27" s="46">
        <v>0</v>
      </c>
      <c r="BB27" s="46">
        <v>244536385</v>
      </c>
      <c r="BC27" s="46">
        <v>33009637</v>
      </c>
      <c r="BD27" s="46">
        <v>51582000</v>
      </c>
      <c r="BE27" s="46">
        <v>-5687382</v>
      </c>
      <c r="BF27" s="46">
        <v>156093902</v>
      </c>
    </row>
    <row r="28" spans="1:58">
      <c r="A28" s="46">
        <v>8731720</v>
      </c>
      <c r="B28" s="46">
        <v>659530</v>
      </c>
      <c r="C28" s="46">
        <v>283610</v>
      </c>
      <c r="D28" s="46">
        <v>821830</v>
      </c>
      <c r="E28" s="46">
        <v>420041</v>
      </c>
      <c r="F28" s="46">
        <v>3217546</v>
      </c>
      <c r="G28" s="46">
        <v>1460557</v>
      </c>
      <c r="H28" s="46">
        <v>1065149</v>
      </c>
      <c r="I28" s="46">
        <v>2150670</v>
      </c>
      <c r="J28" s="46">
        <v>2369540</v>
      </c>
      <c r="K28" s="46">
        <v>6482840</v>
      </c>
      <c r="L28" s="46">
        <v>12166862</v>
      </c>
      <c r="M28" s="46">
        <v>4048542</v>
      </c>
      <c r="N28" s="46">
        <v>6769377</v>
      </c>
      <c r="O28" s="46">
        <v>1438350</v>
      </c>
      <c r="P28" s="46">
        <v>4544085</v>
      </c>
      <c r="Q28" s="46">
        <v>1427929</v>
      </c>
      <c r="R28" s="46">
        <v>2588769</v>
      </c>
      <c r="S28" s="46">
        <v>1246788</v>
      </c>
      <c r="T28" s="46">
        <v>2276618</v>
      </c>
      <c r="U28" s="46">
        <v>312302</v>
      </c>
      <c r="V28" s="46">
        <v>345655</v>
      </c>
      <c r="W28" s="46">
        <v>103723</v>
      </c>
      <c r="X28" s="46">
        <v>11989500</v>
      </c>
      <c r="Y28" s="46">
        <v>354930</v>
      </c>
      <c r="Z28" s="46">
        <v>1334980</v>
      </c>
      <c r="AA28" s="46">
        <v>1813819</v>
      </c>
      <c r="AB28" s="46">
        <v>9050505</v>
      </c>
      <c r="AC28" s="46">
        <v>769195</v>
      </c>
      <c r="AD28" s="46">
        <v>497975</v>
      </c>
      <c r="AE28" s="46">
        <v>344435</v>
      </c>
      <c r="AF28" s="46">
        <v>441808</v>
      </c>
      <c r="AG28" s="46">
        <v>472750</v>
      </c>
      <c r="AH28" s="46">
        <v>512861</v>
      </c>
      <c r="AI28" s="46">
        <v>16406</v>
      </c>
      <c r="AJ28" s="46">
        <v>249967</v>
      </c>
      <c r="AK28" s="46">
        <v>129942</v>
      </c>
      <c r="AL28" s="46">
        <v>138330</v>
      </c>
      <c r="AM28" s="46">
        <v>139677</v>
      </c>
      <c r="AN28" s="46">
        <v>102589</v>
      </c>
      <c r="AO28" s="46">
        <v>144876</v>
      </c>
      <c r="AP28" s="46">
        <v>139844</v>
      </c>
      <c r="AQ28" s="46">
        <v>93576420</v>
      </c>
      <c r="AR28" s="46">
        <v>412498</v>
      </c>
      <c r="AS28" s="46">
        <v>1101440</v>
      </c>
      <c r="AT28" s="46">
        <v>1513938</v>
      </c>
      <c r="AU28" s="46">
        <v>0</v>
      </c>
      <c r="AV28" s="46">
        <v>1513938</v>
      </c>
      <c r="AW28" s="46">
        <v>10562100</v>
      </c>
      <c r="AX28" s="46">
        <v>138258</v>
      </c>
      <c r="AY28" s="46">
        <v>10700358</v>
      </c>
      <c r="AZ28" s="46">
        <v>17896856</v>
      </c>
      <c r="BA28" s="46">
        <v>2042607</v>
      </c>
      <c r="BB28" s="46">
        <v>32153759</v>
      </c>
      <c r="BC28" s="46">
        <v>393122</v>
      </c>
      <c r="BD28" s="46">
        <v>473224</v>
      </c>
      <c r="BE28" s="46">
        <v>2929036</v>
      </c>
      <c r="BF28" s="46">
        <v>127792868</v>
      </c>
    </row>
    <row r="29" spans="1:58">
      <c r="A29" s="46">
        <v>753566</v>
      </c>
      <c r="B29" s="46">
        <v>1176188</v>
      </c>
      <c r="C29" s="46">
        <v>119910</v>
      </c>
      <c r="D29" s="46">
        <v>115975</v>
      </c>
      <c r="E29" s="46">
        <v>88177</v>
      </c>
      <c r="F29" s="46">
        <v>1487268</v>
      </c>
      <c r="G29" s="46">
        <v>584366</v>
      </c>
      <c r="H29" s="46">
        <v>321439</v>
      </c>
      <c r="I29" s="46">
        <v>1165723</v>
      </c>
      <c r="J29" s="46">
        <v>950143</v>
      </c>
      <c r="K29" s="46">
        <v>433074</v>
      </c>
      <c r="L29" s="46">
        <v>5629630</v>
      </c>
      <c r="M29" s="46">
        <v>2739700</v>
      </c>
      <c r="N29" s="46">
        <v>1591086</v>
      </c>
      <c r="O29" s="46">
        <v>821921</v>
      </c>
      <c r="P29" s="46">
        <v>1157965</v>
      </c>
      <c r="Q29" s="46">
        <v>871954</v>
      </c>
      <c r="R29" s="46">
        <v>1982470</v>
      </c>
      <c r="S29" s="46">
        <v>534286</v>
      </c>
      <c r="T29" s="46">
        <v>576905</v>
      </c>
      <c r="U29" s="46">
        <v>64241</v>
      </c>
      <c r="V29" s="46">
        <v>62366</v>
      </c>
      <c r="W29" s="46">
        <v>4582</v>
      </c>
      <c r="X29" s="46">
        <v>254887</v>
      </c>
      <c r="Y29" s="46">
        <v>21902</v>
      </c>
      <c r="Z29" s="46">
        <v>4826</v>
      </c>
      <c r="AA29" s="46">
        <v>2615272</v>
      </c>
      <c r="AB29" s="46">
        <v>3940654</v>
      </c>
      <c r="AC29" s="46">
        <v>45497530</v>
      </c>
      <c r="AD29" s="46">
        <v>94734</v>
      </c>
      <c r="AE29" s="46">
        <v>208161</v>
      </c>
      <c r="AF29" s="46">
        <v>934885</v>
      </c>
      <c r="AG29" s="46">
        <v>231217</v>
      </c>
      <c r="AH29" s="46">
        <v>5469676</v>
      </c>
      <c r="AI29" s="46">
        <v>45020</v>
      </c>
      <c r="AJ29" s="46">
        <v>440172</v>
      </c>
      <c r="AK29" s="46">
        <v>283158</v>
      </c>
      <c r="AL29" s="46">
        <v>245023</v>
      </c>
      <c r="AM29" s="46">
        <v>102642</v>
      </c>
      <c r="AN29" s="46">
        <v>14759</v>
      </c>
      <c r="AO29" s="46">
        <v>49672</v>
      </c>
      <c r="AP29" s="46">
        <v>634540</v>
      </c>
      <c r="AQ29" s="46">
        <v>84321666</v>
      </c>
      <c r="AR29" s="46">
        <v>585482</v>
      </c>
      <c r="AS29" s="46">
        <v>5549406</v>
      </c>
      <c r="AT29" s="46">
        <v>6134888</v>
      </c>
      <c r="AU29" s="46">
        <v>1497617</v>
      </c>
      <c r="AV29" s="46">
        <v>7632505</v>
      </c>
      <c r="AW29" s="46">
        <v>2196005</v>
      </c>
      <c r="AX29" s="46">
        <v>264683</v>
      </c>
      <c r="AY29" s="46">
        <v>2460688</v>
      </c>
      <c r="AZ29" s="46">
        <v>3154225</v>
      </c>
      <c r="BA29" s="46">
        <v>611773</v>
      </c>
      <c r="BB29" s="46">
        <v>13859192</v>
      </c>
      <c r="BC29" s="46">
        <v>1151926</v>
      </c>
      <c r="BD29" s="46">
        <v>1425301</v>
      </c>
      <c r="BE29" s="46">
        <v>4328476</v>
      </c>
      <c r="BF29" s="46">
        <v>99932107</v>
      </c>
    </row>
    <row r="30" spans="1:58">
      <c r="A30" s="46">
        <v>174766</v>
      </c>
      <c r="B30" s="46">
        <v>162683</v>
      </c>
      <c r="C30" s="46">
        <v>19625</v>
      </c>
      <c r="D30" s="46">
        <v>47508</v>
      </c>
      <c r="E30" s="46">
        <v>24646</v>
      </c>
      <c r="F30" s="46">
        <v>438216</v>
      </c>
      <c r="G30" s="46">
        <v>123667</v>
      </c>
      <c r="H30" s="46">
        <v>105161</v>
      </c>
      <c r="I30" s="46">
        <v>306390</v>
      </c>
      <c r="J30" s="46">
        <v>379067</v>
      </c>
      <c r="K30" s="46">
        <v>66922</v>
      </c>
      <c r="L30" s="46">
        <v>1359534</v>
      </c>
      <c r="M30" s="46">
        <v>565314</v>
      </c>
      <c r="N30" s="46">
        <v>241467</v>
      </c>
      <c r="O30" s="46">
        <v>471393</v>
      </c>
      <c r="P30" s="46">
        <v>556228</v>
      </c>
      <c r="Q30" s="46">
        <v>279439</v>
      </c>
      <c r="R30" s="46">
        <v>357481</v>
      </c>
      <c r="S30" s="46">
        <v>484158</v>
      </c>
      <c r="T30" s="46">
        <v>304089</v>
      </c>
      <c r="U30" s="46">
        <v>66582</v>
      </c>
      <c r="V30" s="46">
        <v>11137</v>
      </c>
      <c r="W30" s="46">
        <v>796</v>
      </c>
      <c r="X30" s="46">
        <v>7262</v>
      </c>
      <c r="Y30" s="46">
        <v>19050</v>
      </c>
      <c r="Z30" s="46">
        <v>3331</v>
      </c>
      <c r="AA30" s="46">
        <v>1619428</v>
      </c>
      <c r="AB30" s="46">
        <v>1265007</v>
      </c>
      <c r="AC30" s="46">
        <v>429674</v>
      </c>
      <c r="AD30" s="46">
        <v>207248</v>
      </c>
      <c r="AE30" s="46">
        <v>446276</v>
      </c>
      <c r="AF30" s="46">
        <v>4640082</v>
      </c>
      <c r="AG30" s="46">
        <v>691360</v>
      </c>
      <c r="AH30" s="46">
        <v>5790631</v>
      </c>
      <c r="AI30" s="46">
        <v>45163</v>
      </c>
      <c r="AJ30" s="46">
        <v>262421</v>
      </c>
      <c r="AK30" s="46">
        <v>34511</v>
      </c>
      <c r="AL30" s="46">
        <v>385635</v>
      </c>
      <c r="AM30" s="46">
        <v>208172</v>
      </c>
      <c r="AN30" s="46">
        <v>49254</v>
      </c>
      <c r="AO30" s="46">
        <v>24532</v>
      </c>
      <c r="AP30" s="46">
        <v>542301</v>
      </c>
      <c r="AQ30" s="46">
        <v>23217606</v>
      </c>
      <c r="AR30" s="46">
        <v>1549640</v>
      </c>
      <c r="AS30" s="46">
        <v>7128379</v>
      </c>
      <c r="AT30" s="46">
        <v>8678019</v>
      </c>
      <c r="AU30" s="46">
        <v>0</v>
      </c>
      <c r="AV30" s="46">
        <v>8678019</v>
      </c>
      <c r="AW30" s="46">
        <v>0</v>
      </c>
      <c r="AX30" s="46">
        <v>0</v>
      </c>
      <c r="AY30" s="46">
        <v>0</v>
      </c>
      <c r="AZ30" s="46">
        <v>41584</v>
      </c>
      <c r="BA30" s="46">
        <v>6721</v>
      </c>
      <c r="BB30" s="46">
        <v>8726324</v>
      </c>
      <c r="BC30" s="46">
        <v>0</v>
      </c>
      <c r="BD30" s="46">
        <v>0</v>
      </c>
      <c r="BE30" s="46">
        <v>1541828</v>
      </c>
      <c r="BF30" s="46">
        <v>33485758</v>
      </c>
    </row>
    <row r="31" spans="1:58">
      <c r="A31" s="46">
        <v>54050</v>
      </c>
      <c r="B31" s="46">
        <v>7405</v>
      </c>
      <c r="C31" s="46">
        <v>704</v>
      </c>
      <c r="D31" s="46">
        <v>6279</v>
      </c>
      <c r="E31" s="46">
        <v>2628</v>
      </c>
      <c r="F31" s="46">
        <v>26615</v>
      </c>
      <c r="G31" s="46">
        <v>40224</v>
      </c>
      <c r="H31" s="46">
        <v>11653</v>
      </c>
      <c r="I31" s="46">
        <v>47164</v>
      </c>
      <c r="J31" s="46">
        <v>20471</v>
      </c>
      <c r="K31" s="46">
        <v>2720</v>
      </c>
      <c r="L31" s="46">
        <v>57880</v>
      </c>
      <c r="M31" s="46">
        <v>32271</v>
      </c>
      <c r="N31" s="46">
        <v>15224</v>
      </c>
      <c r="O31" s="46">
        <v>18227</v>
      </c>
      <c r="P31" s="46">
        <v>28965</v>
      </c>
      <c r="Q31" s="46">
        <v>24166</v>
      </c>
      <c r="R31" s="46">
        <v>21740</v>
      </c>
      <c r="S31" s="46">
        <v>12066</v>
      </c>
      <c r="T31" s="46">
        <v>21640</v>
      </c>
      <c r="U31" s="46">
        <v>1081</v>
      </c>
      <c r="V31" s="46">
        <v>1558</v>
      </c>
      <c r="W31" s="46">
        <v>134</v>
      </c>
      <c r="X31" s="46">
        <v>1744</v>
      </c>
      <c r="Y31" s="46">
        <v>1684</v>
      </c>
      <c r="Z31" s="46">
        <v>635</v>
      </c>
      <c r="AA31" s="46">
        <v>61078</v>
      </c>
      <c r="AB31" s="46">
        <v>110282</v>
      </c>
      <c r="AC31" s="46">
        <v>84180</v>
      </c>
      <c r="AD31" s="46">
        <v>83074</v>
      </c>
      <c r="AE31" s="46">
        <v>1013629</v>
      </c>
      <c r="AF31" s="46">
        <v>339627</v>
      </c>
      <c r="AG31" s="46">
        <v>73412</v>
      </c>
      <c r="AH31" s="46">
        <v>44599</v>
      </c>
      <c r="AI31" s="46">
        <v>3712</v>
      </c>
      <c r="AJ31" s="46">
        <v>31414</v>
      </c>
      <c r="AK31" s="46">
        <v>2230</v>
      </c>
      <c r="AL31" s="46">
        <v>12940</v>
      </c>
      <c r="AM31" s="46">
        <v>10104</v>
      </c>
      <c r="AN31" s="46">
        <v>8500</v>
      </c>
      <c r="AO31" s="46">
        <v>3165</v>
      </c>
      <c r="AP31" s="46">
        <v>47155</v>
      </c>
      <c r="AQ31" s="46">
        <v>2388030</v>
      </c>
      <c r="AR31" s="46">
        <v>1519940</v>
      </c>
      <c r="AS31" s="46">
        <v>3809449</v>
      </c>
      <c r="AT31" s="46">
        <v>5329389</v>
      </c>
      <c r="AU31" s="46">
        <v>0</v>
      </c>
      <c r="AV31" s="46">
        <v>5329389</v>
      </c>
      <c r="AW31" s="46">
        <v>13423268</v>
      </c>
      <c r="AX31" s="46">
        <v>0</v>
      </c>
      <c r="AY31" s="46">
        <v>13423268</v>
      </c>
      <c r="AZ31" s="46">
        <v>136610</v>
      </c>
      <c r="BA31" s="46">
        <v>28061</v>
      </c>
      <c r="BB31" s="46">
        <v>18917328</v>
      </c>
      <c r="BC31" s="46">
        <v>2136264</v>
      </c>
      <c r="BD31" s="46">
        <v>1383844</v>
      </c>
      <c r="BE31" s="46">
        <v>-153302</v>
      </c>
      <c r="BF31" s="46">
        <v>17631948</v>
      </c>
    </row>
    <row r="32" spans="1:58">
      <c r="A32" s="46">
        <v>466670</v>
      </c>
      <c r="B32" s="46">
        <v>1177656</v>
      </c>
      <c r="C32" s="46">
        <v>134968</v>
      </c>
      <c r="D32" s="46">
        <v>179512</v>
      </c>
      <c r="E32" s="46">
        <v>41961</v>
      </c>
      <c r="F32" s="46">
        <v>731376</v>
      </c>
      <c r="G32" s="46">
        <v>654610</v>
      </c>
      <c r="H32" s="46">
        <v>160296</v>
      </c>
      <c r="I32" s="46">
        <v>564602</v>
      </c>
      <c r="J32" s="46">
        <v>493146</v>
      </c>
      <c r="K32" s="46">
        <v>547082</v>
      </c>
      <c r="L32" s="46">
        <v>1988676</v>
      </c>
      <c r="M32" s="46">
        <v>438683</v>
      </c>
      <c r="N32" s="46">
        <v>2934597</v>
      </c>
      <c r="O32" s="46">
        <v>622389</v>
      </c>
      <c r="P32" s="46">
        <v>517441</v>
      </c>
      <c r="Q32" s="46">
        <v>575900</v>
      </c>
      <c r="R32" s="46">
        <v>487577</v>
      </c>
      <c r="S32" s="46">
        <v>310555</v>
      </c>
      <c r="T32" s="46">
        <v>131167</v>
      </c>
      <c r="U32" s="46">
        <v>28418</v>
      </c>
      <c r="V32" s="46">
        <v>23051</v>
      </c>
      <c r="W32" s="46">
        <v>1325</v>
      </c>
      <c r="X32" s="46">
        <v>229646</v>
      </c>
      <c r="Y32" s="46">
        <v>107511</v>
      </c>
      <c r="Z32" s="46">
        <v>16052</v>
      </c>
      <c r="AA32" s="46">
        <v>2208023</v>
      </c>
      <c r="AB32" s="46">
        <v>3666902</v>
      </c>
      <c r="AC32" s="46">
        <v>3027766</v>
      </c>
      <c r="AD32" s="46">
        <v>432691</v>
      </c>
      <c r="AE32" s="46">
        <v>143608</v>
      </c>
      <c r="AF32" s="46">
        <v>2784195</v>
      </c>
      <c r="AG32" s="46">
        <v>5554651</v>
      </c>
      <c r="AH32" s="46">
        <v>7908467</v>
      </c>
      <c r="AI32" s="46">
        <v>29793</v>
      </c>
      <c r="AJ32" s="46">
        <v>178206</v>
      </c>
      <c r="AK32" s="46">
        <v>290088</v>
      </c>
      <c r="AL32" s="46">
        <v>109464</v>
      </c>
      <c r="AM32" s="46">
        <v>300045</v>
      </c>
      <c r="AN32" s="46">
        <v>23008</v>
      </c>
      <c r="AO32" s="46">
        <v>236947</v>
      </c>
      <c r="AP32" s="46">
        <v>7300</v>
      </c>
      <c r="AQ32" s="46">
        <v>40466022</v>
      </c>
      <c r="AR32" s="46">
        <v>2699480</v>
      </c>
      <c r="AS32" s="46">
        <v>20515956</v>
      </c>
      <c r="AT32" s="46">
        <v>23215436</v>
      </c>
      <c r="AU32" s="46">
        <v>92394</v>
      </c>
      <c r="AV32" s="46">
        <v>23307829</v>
      </c>
      <c r="AW32" s="46">
        <v>0</v>
      </c>
      <c r="AX32" s="46">
        <v>0</v>
      </c>
      <c r="AY32" s="46">
        <v>0</v>
      </c>
      <c r="AZ32" s="46">
        <v>252507</v>
      </c>
      <c r="BA32" s="46">
        <v>55045</v>
      </c>
      <c r="BB32" s="46">
        <v>23615381</v>
      </c>
      <c r="BC32" s="46">
        <v>0</v>
      </c>
      <c r="BD32" s="46">
        <v>518765</v>
      </c>
      <c r="BE32" s="46">
        <v>2885685</v>
      </c>
      <c r="BF32" s="46">
        <v>66448323</v>
      </c>
    </row>
    <row r="33" spans="1:58">
      <c r="A33" s="46">
        <v>0</v>
      </c>
      <c r="B33" s="46">
        <v>99</v>
      </c>
      <c r="C33" s="46">
        <v>1895</v>
      </c>
      <c r="D33" s="46">
        <v>0</v>
      </c>
      <c r="E33" s="46">
        <v>450</v>
      </c>
      <c r="F33" s="46">
        <v>808</v>
      </c>
      <c r="G33" s="46">
        <v>1120</v>
      </c>
      <c r="H33" s="46">
        <v>851</v>
      </c>
      <c r="I33" s="46">
        <v>80</v>
      </c>
      <c r="J33" s="46">
        <v>335</v>
      </c>
      <c r="K33" s="46">
        <v>0</v>
      </c>
      <c r="L33" s="46">
        <v>2899</v>
      </c>
      <c r="M33" s="46">
        <v>520</v>
      </c>
      <c r="N33" s="46">
        <v>1478</v>
      </c>
      <c r="O33" s="46">
        <v>803</v>
      </c>
      <c r="P33" s="46">
        <v>3329</v>
      </c>
      <c r="Q33" s="46">
        <v>631</v>
      </c>
      <c r="R33" s="46">
        <v>333</v>
      </c>
      <c r="S33" s="46">
        <v>2698</v>
      </c>
      <c r="T33" s="46">
        <v>5056</v>
      </c>
      <c r="U33" s="46">
        <v>357</v>
      </c>
      <c r="V33" s="46">
        <v>56</v>
      </c>
      <c r="W33" s="46">
        <v>0</v>
      </c>
      <c r="X33" s="46">
        <v>111</v>
      </c>
      <c r="Y33" s="46">
        <v>33</v>
      </c>
      <c r="Z33" s="46">
        <v>3</v>
      </c>
      <c r="AA33" s="46">
        <v>20909</v>
      </c>
      <c r="AB33" s="46">
        <v>254670</v>
      </c>
      <c r="AC33" s="46">
        <v>269782</v>
      </c>
      <c r="AD33" s="46">
        <v>205404</v>
      </c>
      <c r="AE33" s="46">
        <v>25001</v>
      </c>
      <c r="AF33" s="46">
        <v>403180</v>
      </c>
      <c r="AG33" s="46">
        <v>274793</v>
      </c>
      <c r="AH33" s="46">
        <v>69799</v>
      </c>
      <c r="AI33" s="46">
        <v>2677</v>
      </c>
      <c r="AJ33" s="46">
        <v>16835</v>
      </c>
      <c r="AK33" s="46">
        <v>8154</v>
      </c>
      <c r="AL33" s="46">
        <v>41474</v>
      </c>
      <c r="AM33" s="46">
        <v>63704</v>
      </c>
      <c r="AN33" s="46">
        <v>16249</v>
      </c>
      <c r="AO33" s="46">
        <v>8945</v>
      </c>
      <c r="AP33" s="46">
        <v>61668</v>
      </c>
      <c r="AQ33" s="46">
        <v>1767187</v>
      </c>
      <c r="AR33" s="46">
        <v>16101782</v>
      </c>
      <c r="AS33" s="46">
        <v>43507305</v>
      </c>
      <c r="AT33" s="46">
        <v>59609087</v>
      </c>
      <c r="AU33" s="46">
        <v>0</v>
      </c>
      <c r="AV33" s="46">
        <v>59609087</v>
      </c>
      <c r="AW33" s="46">
        <v>21992149</v>
      </c>
      <c r="AX33" s="46">
        <v>0</v>
      </c>
      <c r="AY33" s="46">
        <v>21992149</v>
      </c>
      <c r="AZ33" s="46">
        <v>0</v>
      </c>
      <c r="BA33" s="46">
        <v>0</v>
      </c>
      <c r="BB33" s="46">
        <v>81601235</v>
      </c>
      <c r="BC33" s="46">
        <v>7379524</v>
      </c>
      <c r="BD33" s="46">
        <v>26710310</v>
      </c>
      <c r="BE33" s="46">
        <v>-2329224</v>
      </c>
      <c r="BF33" s="46">
        <v>46949365</v>
      </c>
    </row>
    <row r="34" spans="1:58">
      <c r="A34" s="46">
        <v>183294</v>
      </c>
      <c r="B34" s="46">
        <v>1195230</v>
      </c>
      <c r="C34" s="46">
        <v>78486</v>
      </c>
      <c r="D34" s="46">
        <v>347372</v>
      </c>
      <c r="E34" s="46">
        <v>113767</v>
      </c>
      <c r="F34" s="46">
        <v>1933645</v>
      </c>
      <c r="G34" s="46">
        <v>413084</v>
      </c>
      <c r="H34" s="46">
        <v>314195</v>
      </c>
      <c r="I34" s="46">
        <v>623524</v>
      </c>
      <c r="J34" s="46">
        <v>479749</v>
      </c>
      <c r="K34" s="46">
        <v>203951</v>
      </c>
      <c r="L34" s="46">
        <v>5057746</v>
      </c>
      <c r="M34" s="46">
        <v>1331984</v>
      </c>
      <c r="N34" s="46">
        <v>608238</v>
      </c>
      <c r="O34" s="46">
        <v>1977684</v>
      </c>
      <c r="P34" s="46">
        <v>1972526</v>
      </c>
      <c r="Q34" s="46">
        <v>701096</v>
      </c>
      <c r="R34" s="46">
        <v>1433872</v>
      </c>
      <c r="S34" s="46">
        <v>1254641</v>
      </c>
      <c r="T34" s="46">
        <v>2344038</v>
      </c>
      <c r="U34" s="46">
        <v>124430</v>
      </c>
      <c r="V34" s="46">
        <v>26343</v>
      </c>
      <c r="W34" s="46">
        <v>2573</v>
      </c>
      <c r="X34" s="46">
        <v>115092</v>
      </c>
      <c r="Y34" s="46">
        <v>4570</v>
      </c>
      <c r="Z34" s="46">
        <v>44101</v>
      </c>
      <c r="AA34" s="46">
        <v>1500087</v>
      </c>
      <c r="AB34" s="46">
        <v>7111680</v>
      </c>
      <c r="AC34" s="46">
        <v>1590434</v>
      </c>
      <c r="AD34" s="46">
        <v>2013643</v>
      </c>
      <c r="AE34" s="46">
        <v>1506815</v>
      </c>
      <c r="AF34" s="46">
        <v>6054968</v>
      </c>
      <c r="AG34" s="46">
        <v>5616940</v>
      </c>
      <c r="AH34" s="46">
        <v>4289415</v>
      </c>
      <c r="AI34" s="46">
        <v>20872</v>
      </c>
      <c r="AJ34" s="46">
        <v>2421345</v>
      </c>
      <c r="AK34" s="46">
        <v>369212</v>
      </c>
      <c r="AL34" s="46">
        <v>1188689</v>
      </c>
      <c r="AM34" s="46">
        <v>510292</v>
      </c>
      <c r="AN34" s="46">
        <v>46251</v>
      </c>
      <c r="AO34" s="46">
        <v>311983</v>
      </c>
      <c r="AP34" s="46">
        <v>434049</v>
      </c>
      <c r="AQ34" s="46">
        <v>57871906</v>
      </c>
      <c r="AR34" s="46">
        <v>133997</v>
      </c>
      <c r="AS34" s="46">
        <v>2738062</v>
      </c>
      <c r="AT34" s="46">
        <v>2872059</v>
      </c>
      <c r="AU34" s="46">
        <v>174052</v>
      </c>
      <c r="AV34" s="46">
        <v>3046111</v>
      </c>
      <c r="AW34" s="46">
        <v>0</v>
      </c>
      <c r="AX34" s="46">
        <v>0</v>
      </c>
      <c r="AY34" s="46">
        <v>0</v>
      </c>
      <c r="AZ34" s="46">
        <v>993</v>
      </c>
      <c r="BA34" s="46">
        <v>131</v>
      </c>
      <c r="BB34" s="46">
        <v>3047235</v>
      </c>
      <c r="BC34" s="46">
        <v>0</v>
      </c>
      <c r="BD34" s="46">
        <v>1311790</v>
      </c>
      <c r="BE34" s="46">
        <v>2868380</v>
      </c>
      <c r="BF34" s="46">
        <v>62475730</v>
      </c>
    </row>
    <row r="35" spans="1:58">
      <c r="A35" s="46">
        <v>0</v>
      </c>
      <c r="B35" s="46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608692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608692</v>
      </c>
      <c r="AR35" s="46">
        <v>0</v>
      </c>
      <c r="AS35" s="46">
        <v>0</v>
      </c>
      <c r="AT35" s="46">
        <v>0</v>
      </c>
      <c r="AU35" s="46">
        <v>1025760</v>
      </c>
      <c r="AV35" s="46">
        <v>1025760</v>
      </c>
      <c r="AW35" s="46">
        <v>103796</v>
      </c>
      <c r="AX35" s="46">
        <v>0</v>
      </c>
      <c r="AY35" s="46">
        <v>103796</v>
      </c>
      <c r="AZ35" s="46">
        <v>203996</v>
      </c>
      <c r="BA35" s="46">
        <v>150627</v>
      </c>
      <c r="BB35" s="46">
        <v>1484179</v>
      </c>
      <c r="BC35" s="46">
        <v>0</v>
      </c>
      <c r="BD35" s="46">
        <v>0</v>
      </c>
      <c r="BE35" s="46">
        <v>57428</v>
      </c>
      <c r="BF35" s="46">
        <v>2150299</v>
      </c>
    </row>
    <row r="36" spans="1:58">
      <c r="A36" s="46">
        <v>2105438</v>
      </c>
      <c r="B36" s="46">
        <v>3256</v>
      </c>
      <c r="C36" s="46">
        <v>437</v>
      </c>
      <c r="D36" s="46">
        <v>161</v>
      </c>
      <c r="E36" s="46">
        <v>1738</v>
      </c>
      <c r="F36" s="46">
        <v>44231</v>
      </c>
      <c r="G36" s="46">
        <v>13694</v>
      </c>
      <c r="H36" s="46">
        <v>28811</v>
      </c>
      <c r="I36" s="46">
        <v>9414</v>
      </c>
      <c r="J36" s="46">
        <v>33365</v>
      </c>
      <c r="K36" s="46">
        <v>35338</v>
      </c>
      <c r="L36" s="46">
        <v>2705944</v>
      </c>
      <c r="M36" s="46">
        <v>13145</v>
      </c>
      <c r="N36" s="46">
        <v>14797</v>
      </c>
      <c r="O36" s="46">
        <v>37020</v>
      </c>
      <c r="P36" s="46">
        <v>105344</v>
      </c>
      <c r="Q36" s="46">
        <v>78576</v>
      </c>
      <c r="R36" s="46">
        <v>179868</v>
      </c>
      <c r="S36" s="46">
        <v>129016</v>
      </c>
      <c r="T36" s="46">
        <v>77797</v>
      </c>
      <c r="U36" s="46">
        <v>1019</v>
      </c>
      <c r="V36" s="46">
        <v>25</v>
      </c>
      <c r="W36" s="46">
        <v>2877</v>
      </c>
      <c r="X36" s="46">
        <v>614</v>
      </c>
      <c r="Y36" s="46">
        <v>20</v>
      </c>
      <c r="Z36" s="46">
        <v>518</v>
      </c>
      <c r="AA36" s="46">
        <v>3232618</v>
      </c>
      <c r="AB36" s="46">
        <v>732940</v>
      </c>
      <c r="AC36" s="46">
        <v>17410</v>
      </c>
      <c r="AD36" s="46">
        <v>93264</v>
      </c>
      <c r="AE36" s="46">
        <v>3590</v>
      </c>
      <c r="AF36" s="46">
        <v>77</v>
      </c>
      <c r="AG36" s="46">
        <v>72</v>
      </c>
      <c r="AH36" s="46">
        <v>1523</v>
      </c>
      <c r="AI36" s="46">
        <v>8608</v>
      </c>
      <c r="AJ36" s="46">
        <v>846586</v>
      </c>
      <c r="AK36" s="46">
        <v>107</v>
      </c>
      <c r="AL36" s="46">
        <v>109</v>
      </c>
      <c r="AM36" s="46">
        <v>63</v>
      </c>
      <c r="AN36" s="46">
        <v>882</v>
      </c>
      <c r="AO36" s="46">
        <v>4</v>
      </c>
      <c r="AP36" s="46">
        <v>262</v>
      </c>
      <c r="AQ36" s="46">
        <v>10560578</v>
      </c>
      <c r="AR36" s="46">
        <v>0</v>
      </c>
      <c r="AS36" s="46">
        <v>0</v>
      </c>
      <c r="AT36" s="46">
        <v>0</v>
      </c>
      <c r="AU36" s="46">
        <v>11447904</v>
      </c>
      <c r="AV36" s="46">
        <v>11447904</v>
      </c>
      <c r="AW36" s="46">
        <v>436076</v>
      </c>
      <c r="AX36" s="46">
        <v>0</v>
      </c>
      <c r="AY36" s="46">
        <v>436076</v>
      </c>
      <c r="AZ36" s="46">
        <v>0</v>
      </c>
      <c r="BA36" s="46">
        <v>0</v>
      </c>
      <c r="BB36" s="46">
        <v>11883980</v>
      </c>
      <c r="BC36" s="46">
        <v>12225</v>
      </c>
      <c r="BD36" s="46">
        <v>76757</v>
      </c>
      <c r="BE36" s="46">
        <v>1101432</v>
      </c>
      <c r="BF36" s="46">
        <v>23457007</v>
      </c>
    </row>
    <row r="37" spans="1:58">
      <c r="A37" s="46">
        <v>679810</v>
      </c>
      <c r="B37" s="46">
        <v>18568</v>
      </c>
      <c r="C37" s="46">
        <v>228</v>
      </c>
      <c r="D37" s="46">
        <v>5987</v>
      </c>
      <c r="E37" s="46">
        <v>2469</v>
      </c>
      <c r="F37" s="46">
        <v>39955</v>
      </c>
      <c r="G37" s="46">
        <v>18548</v>
      </c>
      <c r="H37" s="46">
        <v>10497</v>
      </c>
      <c r="I37" s="46">
        <v>51894</v>
      </c>
      <c r="J37" s="46">
        <v>30435</v>
      </c>
      <c r="K37" s="46">
        <v>3979</v>
      </c>
      <c r="L37" s="46">
        <v>142242</v>
      </c>
      <c r="M37" s="46">
        <v>98673</v>
      </c>
      <c r="N37" s="46">
        <v>33265</v>
      </c>
      <c r="O37" s="46">
        <v>49228</v>
      </c>
      <c r="P37" s="46">
        <v>54279</v>
      </c>
      <c r="Q37" s="46">
        <v>31633</v>
      </c>
      <c r="R37" s="46">
        <v>7768</v>
      </c>
      <c r="S37" s="46">
        <v>27355</v>
      </c>
      <c r="T37" s="46">
        <v>32020</v>
      </c>
      <c r="U37" s="46">
        <v>10354</v>
      </c>
      <c r="V37" s="46">
        <v>1852</v>
      </c>
      <c r="W37" s="46">
        <v>58</v>
      </c>
      <c r="X37" s="46">
        <v>1123</v>
      </c>
      <c r="Y37" s="46">
        <v>674</v>
      </c>
      <c r="Z37" s="46">
        <v>548</v>
      </c>
      <c r="AA37" s="46">
        <v>185246</v>
      </c>
      <c r="AB37" s="46">
        <v>441400</v>
      </c>
      <c r="AC37" s="46">
        <v>332652</v>
      </c>
      <c r="AD37" s="46">
        <v>80181</v>
      </c>
      <c r="AE37" s="46">
        <v>42283</v>
      </c>
      <c r="AF37" s="46">
        <v>2648857</v>
      </c>
      <c r="AG37" s="46">
        <v>89373</v>
      </c>
      <c r="AH37" s="46">
        <v>353195</v>
      </c>
      <c r="AI37" s="46">
        <v>8333</v>
      </c>
      <c r="AJ37" s="46">
        <v>29364</v>
      </c>
      <c r="AK37" s="46">
        <v>915876</v>
      </c>
      <c r="AL37" s="46">
        <v>40604</v>
      </c>
      <c r="AM37" s="46">
        <v>430760</v>
      </c>
      <c r="AN37" s="46">
        <v>452199</v>
      </c>
      <c r="AO37" s="46">
        <v>4487</v>
      </c>
      <c r="AP37" s="46">
        <v>35112</v>
      </c>
      <c r="AQ37" s="46">
        <v>7443362</v>
      </c>
      <c r="AR37" s="46">
        <v>12626</v>
      </c>
      <c r="AS37" s="46">
        <v>123505</v>
      </c>
      <c r="AT37" s="46">
        <v>136130</v>
      </c>
      <c r="AU37" s="46">
        <v>757812</v>
      </c>
      <c r="AV37" s="46">
        <v>893943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893943</v>
      </c>
      <c r="BC37" s="46">
        <v>37347</v>
      </c>
      <c r="BD37" s="46">
        <v>31708</v>
      </c>
      <c r="BE37" s="46">
        <v>413178</v>
      </c>
      <c r="BF37" s="46">
        <v>8681428</v>
      </c>
    </row>
    <row r="38" spans="1:58">
      <c r="A38" s="46">
        <v>152486</v>
      </c>
      <c r="B38" s="46">
        <v>284870</v>
      </c>
      <c r="C38" s="46">
        <v>29595</v>
      </c>
      <c r="D38" s="46">
        <v>15477</v>
      </c>
      <c r="E38" s="46">
        <v>10808</v>
      </c>
      <c r="F38" s="46">
        <v>132385</v>
      </c>
      <c r="G38" s="46">
        <v>73970</v>
      </c>
      <c r="H38" s="46">
        <v>113146</v>
      </c>
      <c r="I38" s="46">
        <v>180274</v>
      </c>
      <c r="J38" s="46">
        <v>112849</v>
      </c>
      <c r="K38" s="46">
        <v>171856</v>
      </c>
      <c r="L38" s="46">
        <v>613847</v>
      </c>
      <c r="M38" s="46">
        <v>343136</v>
      </c>
      <c r="N38" s="46">
        <v>187571</v>
      </c>
      <c r="O38" s="46">
        <v>151300</v>
      </c>
      <c r="P38" s="46">
        <v>277937</v>
      </c>
      <c r="Q38" s="46">
        <v>563668</v>
      </c>
      <c r="R38" s="46">
        <v>64125</v>
      </c>
      <c r="S38" s="46">
        <v>434630</v>
      </c>
      <c r="T38" s="46">
        <v>328647</v>
      </c>
      <c r="U38" s="46">
        <v>8051</v>
      </c>
      <c r="V38" s="46">
        <v>10634</v>
      </c>
      <c r="W38" s="46">
        <v>351</v>
      </c>
      <c r="X38" s="46">
        <v>113270</v>
      </c>
      <c r="Y38" s="46">
        <v>10607</v>
      </c>
      <c r="Z38" s="46">
        <v>8682</v>
      </c>
      <c r="AA38" s="46">
        <v>1131232</v>
      </c>
      <c r="AB38" s="46">
        <v>354530</v>
      </c>
      <c r="AC38" s="46">
        <v>557039</v>
      </c>
      <c r="AD38" s="46">
        <v>662558</v>
      </c>
      <c r="AE38" s="46">
        <v>26159</v>
      </c>
      <c r="AF38" s="46">
        <v>252259</v>
      </c>
      <c r="AG38" s="46">
        <v>39989</v>
      </c>
      <c r="AH38" s="46">
        <v>1547658</v>
      </c>
      <c r="AI38" s="46">
        <v>39942</v>
      </c>
      <c r="AJ38" s="46">
        <v>154825</v>
      </c>
      <c r="AK38" s="46">
        <v>78409</v>
      </c>
      <c r="AL38" s="46">
        <v>508175</v>
      </c>
      <c r="AM38" s="46">
        <v>248830</v>
      </c>
      <c r="AN38" s="46">
        <v>178226</v>
      </c>
      <c r="AO38" s="46">
        <v>51941</v>
      </c>
      <c r="AP38" s="46">
        <v>10368360</v>
      </c>
      <c r="AQ38" s="46">
        <v>20594304</v>
      </c>
      <c r="AR38" s="46">
        <v>495527</v>
      </c>
      <c r="AS38" s="46">
        <v>1850729</v>
      </c>
      <c r="AT38" s="46">
        <v>2346256</v>
      </c>
      <c r="AU38" s="46">
        <v>24449</v>
      </c>
      <c r="AV38" s="46">
        <v>2370705</v>
      </c>
      <c r="AW38" s="46">
        <v>0</v>
      </c>
      <c r="AX38" s="46">
        <v>0</v>
      </c>
      <c r="AY38" s="46">
        <v>0</v>
      </c>
      <c r="AZ38" s="46">
        <v>1020374</v>
      </c>
      <c r="BA38" s="46">
        <v>243480</v>
      </c>
      <c r="BB38" s="46">
        <v>3634559</v>
      </c>
      <c r="BC38" s="46">
        <v>0</v>
      </c>
      <c r="BD38" s="46">
        <v>0</v>
      </c>
      <c r="BE38" s="46">
        <v>1243598</v>
      </c>
      <c r="BF38" s="46">
        <v>25472461</v>
      </c>
    </row>
    <row r="39" spans="1:58">
      <c r="A39" s="46">
        <v>802164</v>
      </c>
      <c r="B39" s="46">
        <v>489350</v>
      </c>
      <c r="C39" s="46">
        <v>23559</v>
      </c>
      <c r="D39" s="46">
        <v>50883</v>
      </c>
      <c r="E39" s="46">
        <v>3973</v>
      </c>
      <c r="F39" s="46">
        <v>85523</v>
      </c>
      <c r="G39" s="46">
        <v>38584</v>
      </c>
      <c r="H39" s="46">
        <v>30762</v>
      </c>
      <c r="I39" s="46">
        <v>82702</v>
      </c>
      <c r="J39" s="46">
        <v>84165</v>
      </c>
      <c r="K39" s="46">
        <v>29194</v>
      </c>
      <c r="L39" s="46">
        <v>234981</v>
      </c>
      <c r="M39" s="46">
        <v>117359</v>
      </c>
      <c r="N39" s="46">
        <v>70206</v>
      </c>
      <c r="O39" s="46">
        <v>101120</v>
      </c>
      <c r="P39" s="46">
        <v>184863</v>
      </c>
      <c r="Q39" s="46">
        <v>88178</v>
      </c>
      <c r="R39" s="46">
        <v>30333</v>
      </c>
      <c r="S39" s="46">
        <v>35952</v>
      </c>
      <c r="T39" s="46">
        <v>71528</v>
      </c>
      <c r="U39" s="46">
        <v>4358</v>
      </c>
      <c r="V39" s="46">
        <v>6028</v>
      </c>
      <c r="W39" s="46">
        <v>450</v>
      </c>
      <c r="X39" s="46">
        <v>17316</v>
      </c>
      <c r="Y39" s="46">
        <v>3883</v>
      </c>
      <c r="Z39" s="46">
        <v>6418</v>
      </c>
      <c r="AA39" s="46">
        <v>629389</v>
      </c>
      <c r="AB39" s="46">
        <v>593750</v>
      </c>
      <c r="AC39" s="46">
        <v>328327</v>
      </c>
      <c r="AD39" s="46">
        <v>159368</v>
      </c>
      <c r="AE39" s="46">
        <v>230688</v>
      </c>
      <c r="AF39" s="46">
        <v>2213690</v>
      </c>
      <c r="AG39" s="46">
        <v>184930</v>
      </c>
      <c r="AH39" s="46">
        <v>234446</v>
      </c>
      <c r="AI39" s="46">
        <v>16037</v>
      </c>
      <c r="AJ39" s="46">
        <v>79953</v>
      </c>
      <c r="AK39" s="46">
        <v>23585</v>
      </c>
      <c r="AL39" s="46">
        <v>99554</v>
      </c>
      <c r="AM39" s="46">
        <v>1969756</v>
      </c>
      <c r="AN39" s="46">
        <v>147726</v>
      </c>
      <c r="AO39" s="46">
        <v>28621</v>
      </c>
      <c r="AP39" s="46">
        <v>2106122</v>
      </c>
      <c r="AQ39" s="46">
        <v>11739774</v>
      </c>
      <c r="AR39" s="46">
        <v>6384375</v>
      </c>
      <c r="AS39" s="46">
        <v>9534372</v>
      </c>
      <c r="AT39" s="46">
        <v>15918747</v>
      </c>
      <c r="AU39" s="46">
        <v>3653180</v>
      </c>
      <c r="AV39" s="46">
        <v>19571928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19571928</v>
      </c>
      <c r="BC39" s="46">
        <v>116726</v>
      </c>
      <c r="BD39" s="46">
        <v>5476</v>
      </c>
      <c r="BE39" s="46">
        <v>-420695</v>
      </c>
      <c r="BF39" s="46">
        <v>30768804</v>
      </c>
    </row>
    <row r="40" spans="1:58">
      <c r="A40" s="46">
        <v>0</v>
      </c>
      <c r="B40" s="46">
        <v>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3139</v>
      </c>
      <c r="AC40" s="46">
        <v>37132</v>
      </c>
      <c r="AD40" s="46">
        <v>3212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s="46">
        <v>0</v>
      </c>
      <c r="AN40" s="46">
        <v>388412</v>
      </c>
      <c r="AO40" s="46">
        <v>228</v>
      </c>
      <c r="AP40" s="46">
        <v>0</v>
      </c>
      <c r="AQ40" s="46">
        <v>432123</v>
      </c>
      <c r="AR40" s="46">
        <v>7681076</v>
      </c>
      <c r="AS40" s="46">
        <v>25185133</v>
      </c>
      <c r="AT40" s="46">
        <v>32866208</v>
      </c>
      <c r="AU40" s="46">
        <v>1809461</v>
      </c>
      <c r="AV40" s="46">
        <v>34675670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34675670</v>
      </c>
      <c r="BC40" s="46">
        <v>3669</v>
      </c>
      <c r="BD40" s="46">
        <v>2336</v>
      </c>
      <c r="BE40" s="46">
        <v>2123041</v>
      </c>
      <c r="BF40" s="46">
        <v>37224828</v>
      </c>
    </row>
    <row r="41" spans="1:58">
      <c r="A41" s="46">
        <v>0</v>
      </c>
      <c r="B41" s="46">
        <v>29619</v>
      </c>
      <c r="C41" s="46">
        <v>369</v>
      </c>
      <c r="D41" s="46">
        <v>9566</v>
      </c>
      <c r="E41" s="46">
        <v>3934</v>
      </c>
      <c r="F41" s="46">
        <v>63690</v>
      </c>
      <c r="G41" s="46">
        <v>29565</v>
      </c>
      <c r="H41" s="46">
        <v>16736</v>
      </c>
      <c r="I41" s="46">
        <v>82728</v>
      </c>
      <c r="J41" s="46">
        <v>48496</v>
      </c>
      <c r="K41" s="46">
        <v>6338</v>
      </c>
      <c r="L41" s="46">
        <v>226579</v>
      </c>
      <c r="M41" s="46">
        <v>157157</v>
      </c>
      <c r="N41" s="46">
        <v>52992</v>
      </c>
      <c r="O41" s="46">
        <v>78632</v>
      </c>
      <c r="P41" s="46">
        <v>86476</v>
      </c>
      <c r="Q41" s="46">
        <v>50407</v>
      </c>
      <c r="R41" s="46">
        <v>12377</v>
      </c>
      <c r="S41" s="46">
        <v>43579</v>
      </c>
      <c r="T41" s="46">
        <v>51000</v>
      </c>
      <c r="U41" s="46">
        <v>16484</v>
      </c>
      <c r="V41" s="46">
        <v>2963</v>
      </c>
      <c r="W41" s="46">
        <v>93</v>
      </c>
      <c r="X41" s="46">
        <v>1792</v>
      </c>
      <c r="Y41" s="46">
        <v>1074</v>
      </c>
      <c r="Z41" s="46">
        <v>873</v>
      </c>
      <c r="AA41" s="46">
        <v>295212</v>
      </c>
      <c r="AB41" s="46">
        <v>293450</v>
      </c>
      <c r="AC41" s="46">
        <v>86669</v>
      </c>
      <c r="AD41" s="46">
        <v>48130</v>
      </c>
      <c r="AE41" s="46">
        <v>351923</v>
      </c>
      <c r="AF41" s="46">
        <v>641152</v>
      </c>
      <c r="AG41" s="46">
        <v>284005</v>
      </c>
      <c r="AH41" s="46">
        <v>404756</v>
      </c>
      <c r="AI41" s="46">
        <v>8005</v>
      </c>
      <c r="AJ41" s="46">
        <v>48664</v>
      </c>
      <c r="AK41" s="46">
        <v>11433</v>
      </c>
      <c r="AL41" s="46">
        <v>70065</v>
      </c>
      <c r="AM41" s="46">
        <v>34990</v>
      </c>
      <c r="AN41" s="46">
        <v>10786</v>
      </c>
      <c r="AO41" s="46">
        <v>2111296</v>
      </c>
      <c r="AP41" s="46">
        <v>56379</v>
      </c>
      <c r="AQ41" s="46">
        <v>5830434</v>
      </c>
      <c r="AR41" s="46">
        <v>624515</v>
      </c>
      <c r="AS41" s="46">
        <v>3057899</v>
      </c>
      <c r="AT41" s="46">
        <v>3682413</v>
      </c>
      <c r="AU41" s="46">
        <v>762079</v>
      </c>
      <c r="AV41" s="46">
        <v>4444493</v>
      </c>
      <c r="AW41" s="46">
        <v>0</v>
      </c>
      <c r="AX41" s="46">
        <v>0</v>
      </c>
      <c r="AY41" s="46">
        <v>0</v>
      </c>
      <c r="AZ41" s="46">
        <v>8117</v>
      </c>
      <c r="BA41" s="46">
        <v>1536</v>
      </c>
      <c r="BB41" s="46">
        <v>4454146</v>
      </c>
      <c r="BC41" s="46">
        <v>320641</v>
      </c>
      <c r="BD41" s="46">
        <v>571466</v>
      </c>
      <c r="BE41" s="46">
        <v>231202</v>
      </c>
      <c r="BF41" s="46">
        <v>9623675</v>
      </c>
    </row>
    <row r="42" spans="1:58">
      <c r="A42" s="47">
        <v>255</v>
      </c>
      <c r="B42" s="47">
        <v>13</v>
      </c>
      <c r="C42" s="47">
        <v>0</v>
      </c>
      <c r="D42" s="47">
        <v>11</v>
      </c>
      <c r="E42" s="47">
        <v>2</v>
      </c>
      <c r="F42" s="47">
        <v>96</v>
      </c>
      <c r="G42" s="47">
        <v>36</v>
      </c>
      <c r="H42" s="47">
        <v>20</v>
      </c>
      <c r="I42" s="47">
        <v>85</v>
      </c>
      <c r="J42" s="47">
        <v>31</v>
      </c>
      <c r="K42" s="47">
        <v>3</v>
      </c>
      <c r="L42" s="47">
        <v>86</v>
      </c>
      <c r="M42" s="47">
        <v>97</v>
      </c>
      <c r="N42" s="47">
        <v>22</v>
      </c>
      <c r="O42" s="47">
        <v>46</v>
      </c>
      <c r="P42" s="47">
        <v>58</v>
      </c>
      <c r="Q42" s="47">
        <v>23</v>
      </c>
      <c r="R42" s="47">
        <v>5</v>
      </c>
      <c r="S42" s="47">
        <v>22</v>
      </c>
      <c r="T42" s="47">
        <v>13</v>
      </c>
      <c r="U42" s="47">
        <v>4</v>
      </c>
      <c r="V42" s="47">
        <v>7</v>
      </c>
      <c r="W42" s="47">
        <v>0</v>
      </c>
      <c r="X42" s="47">
        <v>3</v>
      </c>
      <c r="Y42" s="47">
        <v>7</v>
      </c>
      <c r="Z42" s="47">
        <v>1</v>
      </c>
      <c r="AA42" s="47">
        <v>123</v>
      </c>
      <c r="AB42" s="47">
        <v>29</v>
      </c>
      <c r="AC42" s="47">
        <v>113</v>
      </c>
      <c r="AD42" s="47">
        <v>34</v>
      </c>
      <c r="AE42" s="47">
        <v>181</v>
      </c>
      <c r="AF42" s="47">
        <v>554</v>
      </c>
      <c r="AG42" s="47">
        <v>138</v>
      </c>
      <c r="AH42" s="47">
        <v>368</v>
      </c>
      <c r="AI42" s="47">
        <v>1</v>
      </c>
      <c r="AJ42" s="47">
        <v>54</v>
      </c>
      <c r="AK42" s="47">
        <v>11</v>
      </c>
      <c r="AL42" s="47">
        <v>75</v>
      </c>
      <c r="AM42" s="47">
        <v>100</v>
      </c>
      <c r="AN42" s="47">
        <v>23</v>
      </c>
      <c r="AO42" s="47">
        <v>11</v>
      </c>
      <c r="AP42" s="47">
        <v>932978</v>
      </c>
      <c r="AQ42" s="47">
        <v>935738</v>
      </c>
      <c r="AR42" s="47">
        <v>0</v>
      </c>
      <c r="AS42" s="47">
        <v>0</v>
      </c>
      <c r="AT42" s="47">
        <v>0</v>
      </c>
      <c r="AU42" s="47">
        <v>45866850</v>
      </c>
      <c r="AV42" s="47">
        <v>45866850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45866850</v>
      </c>
      <c r="BC42" s="47">
        <v>0</v>
      </c>
      <c r="BD42" s="47">
        <v>111601</v>
      </c>
      <c r="BE42" s="47">
        <v>1173288</v>
      </c>
      <c r="BF42" s="47">
        <v>47864276</v>
      </c>
    </row>
    <row r="44" spans="1:58">
      <c r="A44" s="48" t="s">
        <v>145</v>
      </c>
      <c r="B44" t="s">
        <v>217</v>
      </c>
    </row>
    <row r="45" spans="1:58">
      <c r="A45" s="51">
        <v>1</v>
      </c>
      <c r="B45" s="49">
        <v>0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</row>
    <row r="46" spans="1:58">
      <c r="A46" s="49">
        <v>0</v>
      </c>
      <c r="B46" s="52">
        <v>1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</row>
    <row r="47" spans="1:58">
      <c r="A47" s="49">
        <v>0</v>
      </c>
      <c r="B47" s="49">
        <v>0</v>
      </c>
      <c r="C47" s="52">
        <v>1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49">
        <v>0</v>
      </c>
      <c r="AI47" s="49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</row>
    <row r="48" spans="1:58">
      <c r="A48" s="49">
        <v>0</v>
      </c>
      <c r="B48" s="49">
        <v>0</v>
      </c>
      <c r="C48" s="49">
        <v>0</v>
      </c>
      <c r="D48" s="52">
        <v>1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</row>
    <row r="49" spans="1:42">
      <c r="A49" s="49">
        <v>0</v>
      </c>
      <c r="B49" s="49">
        <v>0</v>
      </c>
      <c r="C49" s="49">
        <v>0</v>
      </c>
      <c r="D49" s="49">
        <v>0</v>
      </c>
      <c r="E49" s="50">
        <v>0.6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v>0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0</v>
      </c>
    </row>
    <row r="50" spans="1:42">
      <c r="A50" s="49">
        <v>0</v>
      </c>
      <c r="B50" s="49">
        <v>0</v>
      </c>
      <c r="C50" s="49">
        <v>0</v>
      </c>
      <c r="D50" s="49">
        <v>0</v>
      </c>
      <c r="E50" s="50">
        <v>0.4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</row>
    <row r="51" spans="1:42">
      <c r="A51" s="49">
        <v>0</v>
      </c>
      <c r="B51" s="49">
        <v>0</v>
      </c>
      <c r="C51" s="49">
        <v>0</v>
      </c>
      <c r="D51" s="49">
        <v>0</v>
      </c>
      <c r="E51" s="49">
        <v>0</v>
      </c>
      <c r="F51" s="52">
        <v>1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</row>
    <row r="52" spans="1:42">
      <c r="A52" s="49">
        <v>0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52">
        <v>1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</row>
    <row r="53" spans="1:42">
      <c r="A53" s="49">
        <v>0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52">
        <v>1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</row>
    <row r="54" spans="1:42">
      <c r="A54" s="49">
        <v>0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52">
        <v>1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0</v>
      </c>
    </row>
    <row r="55" spans="1:42">
      <c r="A55" s="49">
        <v>0</v>
      </c>
      <c r="B55" s="49">
        <v>0</v>
      </c>
      <c r="C55" s="49">
        <v>0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52">
        <v>1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0</v>
      </c>
      <c r="AJ55" s="49">
        <v>0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</row>
    <row r="56" spans="1:42">
      <c r="A56" s="49">
        <v>0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52">
        <v>1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</row>
    <row r="57" spans="1:42">
      <c r="A57" s="49">
        <v>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50">
        <v>0.59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</row>
    <row r="58" spans="1:42">
      <c r="A58" s="49">
        <v>0</v>
      </c>
      <c r="B58" s="49">
        <v>0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50">
        <v>0.21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0</v>
      </c>
    </row>
    <row r="59" spans="1:42">
      <c r="A59" s="49">
        <v>0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50">
        <v>0.2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</row>
    <row r="60" spans="1:42">
      <c r="A60" s="49">
        <v>0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52">
        <v>1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</row>
    <row r="61" spans="1:42">
      <c r="A61" s="49">
        <v>0</v>
      </c>
      <c r="B61" s="49">
        <v>0</v>
      </c>
      <c r="C61" s="49">
        <v>0</v>
      </c>
      <c r="D61" s="49">
        <v>0</v>
      </c>
      <c r="E61" s="49">
        <v>0</v>
      </c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50">
        <v>0.42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</row>
    <row r="62" spans="1:42">
      <c r="A62" s="49">
        <v>0</v>
      </c>
      <c r="B62" s="49">
        <v>0</v>
      </c>
      <c r="C62" s="49">
        <v>0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50">
        <v>0.57999999999999996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</row>
    <row r="63" spans="1:42">
      <c r="A63" s="49">
        <v>0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52">
        <v>1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</row>
    <row r="64" spans="1:42">
      <c r="A64" s="49">
        <v>0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52">
        <v>1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</row>
    <row r="65" spans="1:42">
      <c r="A65" s="49">
        <v>0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52">
        <v>1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</row>
    <row r="66" spans="1:42">
      <c r="A66" s="49">
        <v>0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50">
        <v>0.78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</row>
    <row r="67" spans="1:42">
      <c r="A67" s="49">
        <v>0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50">
        <v>0.22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</row>
    <row r="68" spans="1:42">
      <c r="A68" s="49">
        <v>0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52">
        <v>1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</row>
    <row r="69" spans="1:42">
      <c r="A69" s="49">
        <v>0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52">
        <v>1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</row>
    <row r="70" spans="1:42">
      <c r="A70" s="49">
        <v>0</v>
      </c>
      <c r="B70" s="49">
        <v>0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52">
        <v>1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</row>
    <row r="71" spans="1:42">
      <c r="A71" s="49">
        <v>0</v>
      </c>
      <c r="B71" s="49">
        <v>0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52">
        <v>1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</row>
    <row r="72" spans="1:42">
      <c r="A72" s="49">
        <v>0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9">
        <v>0</v>
      </c>
      <c r="U72" s="49">
        <v>0</v>
      </c>
      <c r="V72" s="49">
        <v>0</v>
      </c>
      <c r="W72" s="52">
        <v>1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</row>
    <row r="73" spans="1:42">
      <c r="A73" s="49">
        <v>0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52">
        <v>1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</row>
    <row r="74" spans="1:42">
      <c r="A74" s="49">
        <v>0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52">
        <v>1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</row>
    <row r="75" spans="1:42">
      <c r="A75" s="49">
        <v>0</v>
      </c>
      <c r="B75" s="49">
        <v>0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52">
        <v>1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</row>
    <row r="76" spans="1:42">
      <c r="A76" s="49">
        <v>0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52">
        <v>1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</row>
    <row r="77" spans="1:42">
      <c r="A77" s="49">
        <v>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52">
        <v>1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</row>
    <row r="78" spans="1:42">
      <c r="A78" s="49">
        <v>0</v>
      </c>
      <c r="B78" s="49">
        <v>0</v>
      </c>
      <c r="C78" s="49">
        <v>0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49">
        <v>0</v>
      </c>
      <c r="AB78" s="49">
        <v>0</v>
      </c>
      <c r="AC78" s="52">
        <v>1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49">
        <v>0</v>
      </c>
    </row>
    <row r="79" spans="1:42">
      <c r="A79" s="49">
        <v>0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52">
        <v>1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</row>
    <row r="80" spans="1:42">
      <c r="A80" s="49">
        <v>0</v>
      </c>
      <c r="B80" s="49">
        <v>0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49">
        <v>0</v>
      </c>
      <c r="AD80" s="49">
        <v>0</v>
      </c>
      <c r="AE80" s="52">
        <v>1</v>
      </c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0</v>
      </c>
      <c r="AP80" s="49">
        <v>0</v>
      </c>
    </row>
    <row r="81" spans="1:58">
      <c r="A81" s="49">
        <v>0</v>
      </c>
      <c r="B81" s="49">
        <v>0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52">
        <v>1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</row>
    <row r="82" spans="1:58">
      <c r="A82" s="49">
        <v>0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52">
        <v>1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</row>
    <row r="83" spans="1:58">
      <c r="A83" s="49">
        <v>0</v>
      </c>
      <c r="B83" s="49">
        <v>0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52">
        <v>1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</row>
    <row r="84" spans="1:58">
      <c r="A84" s="49">
        <v>0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52">
        <v>1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0</v>
      </c>
    </row>
    <row r="85" spans="1:58">
      <c r="A85" s="49">
        <v>0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52">
        <v>1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</row>
    <row r="86" spans="1:58">
      <c r="A86" s="49">
        <v>0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49">
        <v>0</v>
      </c>
      <c r="AK86" s="52">
        <v>1</v>
      </c>
      <c r="AL86" s="49">
        <v>0</v>
      </c>
      <c r="AM86" s="49">
        <v>0</v>
      </c>
      <c r="AN86" s="49">
        <v>0</v>
      </c>
      <c r="AO86" s="49">
        <v>0</v>
      </c>
      <c r="AP86" s="49">
        <v>0</v>
      </c>
    </row>
    <row r="87" spans="1:58">
      <c r="A87" s="49">
        <v>0</v>
      </c>
      <c r="B87" s="49">
        <v>0</v>
      </c>
      <c r="C87" s="49">
        <v>0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52">
        <v>1</v>
      </c>
      <c r="AM87" s="49">
        <v>0</v>
      </c>
      <c r="AN87" s="49">
        <v>0</v>
      </c>
      <c r="AO87" s="49">
        <v>0</v>
      </c>
      <c r="AP87" s="49">
        <v>0</v>
      </c>
    </row>
    <row r="88" spans="1:58">
      <c r="A88" s="49">
        <v>0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49">
        <v>0</v>
      </c>
      <c r="AA88" s="49">
        <v>0</v>
      </c>
      <c r="AB88" s="49">
        <v>0</v>
      </c>
      <c r="AC88" s="49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0</v>
      </c>
      <c r="AL88" s="49">
        <v>0</v>
      </c>
      <c r="AM88" s="52">
        <v>1</v>
      </c>
      <c r="AN88" s="49">
        <v>0</v>
      </c>
      <c r="AO88" s="49">
        <v>0</v>
      </c>
      <c r="AP88" s="49">
        <v>0</v>
      </c>
    </row>
    <row r="89" spans="1:58">
      <c r="A89" s="49">
        <v>0</v>
      </c>
      <c r="B89" s="49">
        <v>0</v>
      </c>
      <c r="C89" s="49">
        <v>0</v>
      </c>
      <c r="D89" s="49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52">
        <v>1</v>
      </c>
      <c r="AO89" s="49">
        <v>0</v>
      </c>
      <c r="AP89" s="49">
        <v>0</v>
      </c>
    </row>
    <row r="90" spans="1:58">
      <c r="A90" s="49">
        <v>0</v>
      </c>
      <c r="B90" s="49">
        <v>0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49">
        <v>0</v>
      </c>
      <c r="AN90" s="49">
        <v>0</v>
      </c>
      <c r="AO90" s="52">
        <v>1</v>
      </c>
      <c r="AP90" s="49">
        <v>0</v>
      </c>
    </row>
    <row r="91" spans="1:58">
      <c r="A91" s="49">
        <v>0</v>
      </c>
      <c r="B91" s="49">
        <v>0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52">
        <v>1</v>
      </c>
    </row>
    <row r="93" spans="1:58">
      <c r="A93" s="53" t="s">
        <v>146</v>
      </c>
    </row>
    <row r="94" spans="1:58">
      <c r="A94" s="54" cm="1">
        <f t="array" ref="A94:BF140">MMULT(A45:AP91,A1:BF42)</f>
        <v>7764875</v>
      </c>
      <c r="B94" s="55">
        <v>23950</v>
      </c>
      <c r="C94" s="55">
        <v>10</v>
      </c>
      <c r="D94" s="55">
        <v>3388</v>
      </c>
      <c r="E94" s="55">
        <v>24</v>
      </c>
      <c r="F94" s="55">
        <v>44563665</v>
      </c>
      <c r="G94" s="55">
        <v>9170296</v>
      </c>
      <c r="H94" s="55">
        <v>1859813</v>
      </c>
      <c r="I94" s="55">
        <v>1045960</v>
      </c>
      <c r="J94" s="55">
        <v>1437030</v>
      </c>
      <c r="K94" s="55">
        <v>897</v>
      </c>
      <c r="L94" s="55">
        <v>5785678</v>
      </c>
      <c r="M94" s="55">
        <v>3519</v>
      </c>
      <c r="N94" s="55">
        <v>2395</v>
      </c>
      <c r="O94" s="55">
        <v>1118</v>
      </c>
      <c r="P94" s="55">
        <v>4992</v>
      </c>
      <c r="Q94" s="55">
        <v>1158</v>
      </c>
      <c r="R94" s="55">
        <v>781</v>
      </c>
      <c r="S94" s="55">
        <v>921</v>
      </c>
      <c r="T94" s="55">
        <v>214</v>
      </c>
      <c r="U94" s="55">
        <v>63</v>
      </c>
      <c r="V94" s="55">
        <v>16</v>
      </c>
      <c r="W94" s="55">
        <v>13</v>
      </c>
      <c r="X94" s="55">
        <v>36319</v>
      </c>
      <c r="Y94" s="55">
        <v>2</v>
      </c>
      <c r="Z94" s="55">
        <v>187</v>
      </c>
      <c r="AA94" s="55">
        <v>317947</v>
      </c>
      <c r="AB94" s="55">
        <v>805</v>
      </c>
      <c r="AC94" s="55">
        <v>8873</v>
      </c>
      <c r="AD94" s="55">
        <v>1644598</v>
      </c>
      <c r="AE94" s="55">
        <v>44948</v>
      </c>
      <c r="AF94" s="55">
        <v>13444</v>
      </c>
      <c r="AG94" s="55">
        <v>465</v>
      </c>
      <c r="AH94" s="55">
        <v>3692231</v>
      </c>
      <c r="AI94" s="55">
        <v>179513</v>
      </c>
      <c r="AJ94" s="55">
        <v>1385343</v>
      </c>
      <c r="AK94" s="55">
        <v>1443285</v>
      </c>
      <c r="AL94" s="55">
        <v>194708</v>
      </c>
      <c r="AM94" s="55">
        <v>78393</v>
      </c>
      <c r="AN94" s="55">
        <v>66593</v>
      </c>
      <c r="AO94" s="55">
        <v>2304</v>
      </c>
      <c r="AP94" s="56">
        <v>0</v>
      </c>
      <c r="AQ94">
        <v>80780735</v>
      </c>
      <c r="AR94">
        <v>3392307</v>
      </c>
      <c r="AS94">
        <v>9418984</v>
      </c>
      <c r="AT94">
        <v>12811291</v>
      </c>
      <c r="AU94">
        <v>1892921</v>
      </c>
      <c r="AV94">
        <v>14704212</v>
      </c>
      <c r="AW94">
        <v>122039</v>
      </c>
      <c r="AX94">
        <v>311390</v>
      </c>
      <c r="AY94">
        <v>433429</v>
      </c>
      <c r="AZ94">
        <v>1830542</v>
      </c>
      <c r="BA94">
        <v>0</v>
      </c>
      <c r="BB94">
        <v>16968183</v>
      </c>
      <c r="BC94">
        <v>5128371</v>
      </c>
      <c r="BD94">
        <v>5026307</v>
      </c>
      <c r="BE94">
        <v>3809356</v>
      </c>
      <c r="BF94">
        <v>91403597</v>
      </c>
    </row>
    <row r="95" spans="1:58">
      <c r="A95" s="57">
        <v>9160</v>
      </c>
      <c r="B95" s="58">
        <v>2579223</v>
      </c>
      <c r="C95" s="58">
        <v>14868</v>
      </c>
      <c r="D95" s="58">
        <v>50208</v>
      </c>
      <c r="E95" s="58">
        <v>5447</v>
      </c>
      <c r="F95" s="58">
        <v>1602173</v>
      </c>
      <c r="G95" s="58">
        <v>78864</v>
      </c>
      <c r="H95" s="58">
        <v>98288</v>
      </c>
      <c r="I95" s="58">
        <v>242980</v>
      </c>
      <c r="J95" s="58">
        <v>406333</v>
      </c>
      <c r="K95" s="58">
        <v>1156947</v>
      </c>
      <c r="L95" s="58">
        <v>1498257</v>
      </c>
      <c r="M95" s="58">
        <v>2231797</v>
      </c>
      <c r="N95" s="58">
        <v>1051683</v>
      </c>
      <c r="O95" s="58">
        <v>1434900</v>
      </c>
      <c r="P95" s="58">
        <v>1699101</v>
      </c>
      <c r="Q95" s="58">
        <v>107488</v>
      </c>
      <c r="R95" s="58">
        <v>115171</v>
      </c>
      <c r="S95" s="58">
        <v>484280</v>
      </c>
      <c r="T95" s="58">
        <v>6509</v>
      </c>
      <c r="U95" s="58">
        <v>895</v>
      </c>
      <c r="V95" s="58">
        <v>44118</v>
      </c>
      <c r="W95" s="58">
        <v>6816</v>
      </c>
      <c r="X95" s="58">
        <v>6265900</v>
      </c>
      <c r="Y95" s="58">
        <v>558500</v>
      </c>
      <c r="Z95" s="58">
        <v>9131</v>
      </c>
      <c r="AA95" s="58">
        <v>187059</v>
      </c>
      <c r="AB95" s="58">
        <v>0</v>
      </c>
      <c r="AC95" s="58">
        <v>649</v>
      </c>
      <c r="AD95" s="58">
        <v>0</v>
      </c>
      <c r="AE95" s="58">
        <v>0</v>
      </c>
      <c r="AF95" s="58">
        <v>0</v>
      </c>
      <c r="AG95" s="58">
        <v>0</v>
      </c>
      <c r="AH95" s="58">
        <v>32</v>
      </c>
      <c r="AI95" s="58">
        <v>741</v>
      </c>
      <c r="AJ95" s="58">
        <v>131</v>
      </c>
      <c r="AK95" s="58">
        <v>78</v>
      </c>
      <c r="AL95" s="58">
        <v>0</v>
      </c>
      <c r="AM95" s="58">
        <v>8827</v>
      </c>
      <c r="AN95" s="58">
        <v>12322</v>
      </c>
      <c r="AO95" s="58">
        <v>670</v>
      </c>
      <c r="AP95" s="59">
        <v>77203</v>
      </c>
      <c r="AQ95">
        <v>22046747</v>
      </c>
      <c r="AR95">
        <v>306742</v>
      </c>
      <c r="AS95">
        <v>908532</v>
      </c>
      <c r="AT95">
        <v>1215274</v>
      </c>
      <c r="AU95">
        <v>0</v>
      </c>
      <c r="AV95">
        <v>1215274</v>
      </c>
      <c r="AW95">
        <v>0</v>
      </c>
      <c r="AX95">
        <v>815013</v>
      </c>
      <c r="AY95">
        <v>815013</v>
      </c>
      <c r="AZ95">
        <v>79475</v>
      </c>
      <c r="BA95">
        <v>0</v>
      </c>
      <c r="BB95">
        <v>2109762</v>
      </c>
      <c r="BC95">
        <v>390959</v>
      </c>
      <c r="BD95">
        <v>0</v>
      </c>
      <c r="BE95">
        <v>1112945</v>
      </c>
      <c r="BF95">
        <v>24878495</v>
      </c>
    </row>
    <row r="96" spans="1:58">
      <c r="A96" s="57">
        <v>0</v>
      </c>
      <c r="B96" s="58">
        <v>843</v>
      </c>
      <c r="C96" s="58">
        <v>550544</v>
      </c>
      <c r="D96" s="58">
        <v>1108</v>
      </c>
      <c r="E96" s="58">
        <v>0</v>
      </c>
      <c r="F96" s="58">
        <v>513500</v>
      </c>
      <c r="G96" s="58">
        <v>72090</v>
      </c>
      <c r="H96" s="58">
        <v>13472</v>
      </c>
      <c r="I96" s="58">
        <v>28140</v>
      </c>
      <c r="J96" s="58">
        <v>110671</v>
      </c>
      <c r="K96" s="58">
        <v>18922000</v>
      </c>
      <c r="L96" s="58">
        <v>2381360</v>
      </c>
      <c r="M96" s="58">
        <v>867521</v>
      </c>
      <c r="N96" s="58">
        <v>276423</v>
      </c>
      <c r="O96" s="58">
        <v>422280</v>
      </c>
      <c r="P96" s="58">
        <v>122421</v>
      </c>
      <c r="Q96" s="58">
        <v>206347</v>
      </c>
      <c r="R96" s="58">
        <v>18793</v>
      </c>
      <c r="S96" s="58">
        <v>26347</v>
      </c>
      <c r="T96" s="58">
        <v>6334</v>
      </c>
      <c r="U96" s="58">
        <v>2282</v>
      </c>
      <c r="V96" s="58">
        <v>9187</v>
      </c>
      <c r="W96" s="58">
        <v>48</v>
      </c>
      <c r="X96" s="58">
        <v>86638</v>
      </c>
      <c r="Y96" s="58">
        <v>93882</v>
      </c>
      <c r="Z96" s="58">
        <v>0</v>
      </c>
      <c r="AA96" s="58">
        <v>126</v>
      </c>
      <c r="AB96" s="58">
        <v>0</v>
      </c>
      <c r="AC96" s="58">
        <v>49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114</v>
      </c>
      <c r="AJ96" s="58">
        <v>20</v>
      </c>
      <c r="AK96" s="58">
        <v>12</v>
      </c>
      <c r="AL96" s="58">
        <v>0</v>
      </c>
      <c r="AM96" s="58">
        <v>1359</v>
      </c>
      <c r="AN96" s="58">
        <v>1898</v>
      </c>
      <c r="AO96" s="58">
        <v>103</v>
      </c>
      <c r="AP96" s="59">
        <v>11889</v>
      </c>
      <c r="AQ96">
        <v>24747802</v>
      </c>
      <c r="AR96">
        <v>98596</v>
      </c>
      <c r="AS96">
        <v>292029</v>
      </c>
      <c r="AT96">
        <v>390624</v>
      </c>
      <c r="AU96">
        <v>0</v>
      </c>
      <c r="AV96">
        <v>390624</v>
      </c>
      <c r="AW96">
        <v>0</v>
      </c>
      <c r="AX96">
        <v>258871</v>
      </c>
      <c r="AY96">
        <v>258871</v>
      </c>
      <c r="AZ96">
        <v>3721</v>
      </c>
      <c r="BA96">
        <v>0</v>
      </c>
      <c r="BB96">
        <v>653217</v>
      </c>
      <c r="BC96">
        <v>13733092</v>
      </c>
      <c r="BD96">
        <v>4000000</v>
      </c>
      <c r="BE96">
        <v>328748</v>
      </c>
      <c r="BF96">
        <v>7996674</v>
      </c>
    </row>
    <row r="97" spans="1:58">
      <c r="A97" s="57">
        <v>0</v>
      </c>
      <c r="B97" s="58">
        <v>16</v>
      </c>
      <c r="C97" s="58">
        <v>0</v>
      </c>
      <c r="D97" s="58">
        <v>4451573</v>
      </c>
      <c r="E97" s="58">
        <v>19</v>
      </c>
      <c r="F97" s="58">
        <v>0</v>
      </c>
      <c r="G97" s="58">
        <v>0</v>
      </c>
      <c r="H97" s="58">
        <v>904</v>
      </c>
      <c r="I97" s="58">
        <v>0</v>
      </c>
      <c r="J97" s="58">
        <v>309</v>
      </c>
      <c r="K97" s="58">
        <v>166</v>
      </c>
      <c r="L97" s="58">
        <v>25755</v>
      </c>
      <c r="M97" s="58">
        <v>43439</v>
      </c>
      <c r="N97" s="58">
        <v>19926206</v>
      </c>
      <c r="O97" s="58">
        <v>89385</v>
      </c>
      <c r="P97" s="58">
        <v>2084670</v>
      </c>
      <c r="Q97" s="58">
        <v>14833</v>
      </c>
      <c r="R97" s="58">
        <v>1</v>
      </c>
      <c r="S97" s="58">
        <v>437953</v>
      </c>
      <c r="T97" s="58">
        <v>3423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150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144</v>
      </c>
      <c r="AM97" s="58">
        <v>0</v>
      </c>
      <c r="AN97" s="58">
        <v>0</v>
      </c>
      <c r="AO97" s="58">
        <v>0</v>
      </c>
      <c r="AP97" s="59">
        <v>0</v>
      </c>
      <c r="AQ97">
        <v>27078947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88697</v>
      </c>
      <c r="AY97">
        <v>88697</v>
      </c>
      <c r="AZ97">
        <v>16834</v>
      </c>
      <c r="BA97">
        <v>0</v>
      </c>
      <c r="BB97">
        <v>105532</v>
      </c>
      <c r="BC97">
        <v>5861790</v>
      </c>
      <c r="BD97">
        <v>5532758</v>
      </c>
      <c r="BE97">
        <v>652198</v>
      </c>
      <c r="BF97">
        <v>16442128</v>
      </c>
    </row>
    <row r="98" spans="1:58">
      <c r="A98" s="57">
        <v>24</v>
      </c>
      <c r="B98" s="58">
        <v>10.199999999999999</v>
      </c>
      <c r="C98" s="58">
        <v>46.199999999999996</v>
      </c>
      <c r="D98" s="58">
        <v>46.199999999999996</v>
      </c>
      <c r="E98" s="58">
        <v>955093.2</v>
      </c>
      <c r="F98" s="58">
        <v>12846</v>
      </c>
      <c r="G98" s="58">
        <v>87</v>
      </c>
      <c r="H98" s="58">
        <v>0</v>
      </c>
      <c r="I98" s="58">
        <v>69607.8</v>
      </c>
      <c r="J98" s="58">
        <v>24518.399999999998</v>
      </c>
      <c r="K98" s="58">
        <v>27.599999999999998</v>
      </c>
      <c r="L98" s="58">
        <v>314977.8</v>
      </c>
      <c r="M98" s="58">
        <v>1131281.3999999999</v>
      </c>
      <c r="N98" s="58">
        <v>277642.2</v>
      </c>
      <c r="O98" s="58">
        <v>10163.4</v>
      </c>
      <c r="P98" s="58">
        <v>231453.6</v>
      </c>
      <c r="Q98" s="58">
        <v>633</v>
      </c>
      <c r="R98" s="58">
        <v>21584.399999999998</v>
      </c>
      <c r="S98" s="58">
        <v>1266</v>
      </c>
      <c r="T98" s="58">
        <v>20724</v>
      </c>
      <c r="U98" s="58">
        <v>1590</v>
      </c>
      <c r="V98" s="58">
        <v>0</v>
      </c>
      <c r="W98" s="58">
        <v>0</v>
      </c>
      <c r="X98" s="58">
        <v>51.6</v>
      </c>
      <c r="Y98" s="58">
        <v>1.2</v>
      </c>
      <c r="Z98" s="58">
        <v>380.4</v>
      </c>
      <c r="AA98" s="58">
        <v>1757081.4</v>
      </c>
      <c r="AB98" s="58">
        <v>0</v>
      </c>
      <c r="AC98" s="58">
        <v>137.4</v>
      </c>
      <c r="AD98" s="58">
        <v>146.4</v>
      </c>
      <c r="AE98" s="58">
        <v>1.2</v>
      </c>
      <c r="AF98" s="58">
        <v>32.4</v>
      </c>
      <c r="AG98" s="58">
        <v>12</v>
      </c>
      <c r="AH98" s="58">
        <v>211.2</v>
      </c>
      <c r="AI98" s="58">
        <v>0</v>
      </c>
      <c r="AJ98" s="58">
        <v>6</v>
      </c>
      <c r="AK98" s="58">
        <v>10.799999999999999</v>
      </c>
      <c r="AL98" s="58">
        <v>102.6</v>
      </c>
      <c r="AM98" s="58">
        <v>18.599999999999998</v>
      </c>
      <c r="AN98" s="58">
        <v>0</v>
      </c>
      <c r="AO98" s="58">
        <v>4.2</v>
      </c>
      <c r="AP98" s="59">
        <v>0</v>
      </c>
      <c r="AQ98">
        <v>4831820.3999999994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21831</v>
      </c>
      <c r="AY98">
        <v>21831</v>
      </c>
      <c r="AZ98">
        <v>44784.6</v>
      </c>
      <c r="BA98">
        <v>14986.8</v>
      </c>
      <c r="BB98">
        <v>81601.8</v>
      </c>
      <c r="BC98">
        <v>57582</v>
      </c>
      <c r="BD98">
        <v>397489.8</v>
      </c>
      <c r="BE98">
        <v>199659.6</v>
      </c>
      <c r="BF98">
        <v>4658010</v>
      </c>
    </row>
    <row r="99" spans="1:58">
      <c r="A99" s="57">
        <v>16</v>
      </c>
      <c r="B99" s="58">
        <v>6.8000000000000007</v>
      </c>
      <c r="C99" s="58">
        <v>30.8</v>
      </c>
      <c r="D99" s="58">
        <v>30.8</v>
      </c>
      <c r="E99" s="58">
        <v>636728.80000000005</v>
      </c>
      <c r="F99" s="58">
        <v>8564</v>
      </c>
      <c r="G99" s="58">
        <v>58</v>
      </c>
      <c r="H99" s="58">
        <v>0</v>
      </c>
      <c r="I99" s="58">
        <v>46405.200000000004</v>
      </c>
      <c r="J99" s="58">
        <v>16345.6</v>
      </c>
      <c r="K99" s="58">
        <v>18.400000000000002</v>
      </c>
      <c r="L99" s="58">
        <v>209985.2</v>
      </c>
      <c r="M99" s="58">
        <v>754187.60000000009</v>
      </c>
      <c r="N99" s="58">
        <v>185094.80000000002</v>
      </c>
      <c r="O99" s="58">
        <v>6775.6</v>
      </c>
      <c r="P99" s="58">
        <v>154302.39999999999</v>
      </c>
      <c r="Q99" s="58">
        <v>422</v>
      </c>
      <c r="R99" s="58">
        <v>14389.6</v>
      </c>
      <c r="S99" s="58">
        <v>844</v>
      </c>
      <c r="T99" s="58">
        <v>13816</v>
      </c>
      <c r="U99" s="58">
        <v>1060</v>
      </c>
      <c r="V99" s="58">
        <v>0</v>
      </c>
      <c r="W99" s="58">
        <v>0</v>
      </c>
      <c r="X99" s="58">
        <v>34.4</v>
      </c>
      <c r="Y99" s="58">
        <v>0.8</v>
      </c>
      <c r="Z99" s="58">
        <v>253.60000000000002</v>
      </c>
      <c r="AA99" s="58">
        <v>1171387.6000000001</v>
      </c>
      <c r="AB99" s="58">
        <v>0</v>
      </c>
      <c r="AC99" s="58">
        <v>91.600000000000009</v>
      </c>
      <c r="AD99" s="58">
        <v>97.600000000000009</v>
      </c>
      <c r="AE99" s="58">
        <v>0.8</v>
      </c>
      <c r="AF99" s="58">
        <v>21.6</v>
      </c>
      <c r="AG99" s="58">
        <v>8</v>
      </c>
      <c r="AH99" s="58">
        <v>140.80000000000001</v>
      </c>
      <c r="AI99" s="58">
        <v>0</v>
      </c>
      <c r="AJ99" s="58">
        <v>4</v>
      </c>
      <c r="AK99" s="58">
        <v>7.2</v>
      </c>
      <c r="AL99" s="58">
        <v>68.400000000000006</v>
      </c>
      <c r="AM99" s="58">
        <v>12.4</v>
      </c>
      <c r="AN99" s="58">
        <v>0</v>
      </c>
      <c r="AO99" s="58">
        <v>2.8000000000000003</v>
      </c>
      <c r="AP99" s="59">
        <v>0</v>
      </c>
      <c r="AQ99">
        <v>3221213.6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14554</v>
      </c>
      <c r="AY99">
        <v>14554</v>
      </c>
      <c r="AZ99">
        <v>29856.400000000001</v>
      </c>
      <c r="BA99">
        <v>9991.2000000000007</v>
      </c>
      <c r="BB99">
        <v>54401.200000000004</v>
      </c>
      <c r="BC99">
        <v>38388</v>
      </c>
      <c r="BD99">
        <v>264993.2</v>
      </c>
      <c r="BE99">
        <v>133106.4</v>
      </c>
      <c r="BF99">
        <v>3105340</v>
      </c>
    </row>
    <row r="100" spans="1:58">
      <c r="A100" s="57">
        <v>5261195</v>
      </c>
      <c r="B100" s="58">
        <v>21347</v>
      </c>
      <c r="C100" s="58">
        <v>290</v>
      </c>
      <c r="D100" s="58">
        <v>8398</v>
      </c>
      <c r="E100" s="58">
        <v>2383</v>
      </c>
      <c r="F100" s="58">
        <v>98948718</v>
      </c>
      <c r="G100" s="58">
        <v>98422</v>
      </c>
      <c r="H100" s="58">
        <v>380045</v>
      </c>
      <c r="I100" s="58">
        <v>311803</v>
      </c>
      <c r="J100" s="58">
        <v>394141</v>
      </c>
      <c r="K100" s="58">
        <v>24306</v>
      </c>
      <c r="L100" s="58">
        <v>8474909</v>
      </c>
      <c r="M100" s="58">
        <v>131414</v>
      </c>
      <c r="N100" s="58">
        <v>1532601</v>
      </c>
      <c r="O100" s="58">
        <v>63783</v>
      </c>
      <c r="P100" s="58">
        <v>53099</v>
      </c>
      <c r="Q100" s="58">
        <v>43346</v>
      </c>
      <c r="R100" s="58">
        <v>9743</v>
      </c>
      <c r="S100" s="58">
        <v>28598</v>
      </c>
      <c r="T100" s="58">
        <v>33453</v>
      </c>
      <c r="U100" s="58">
        <v>8895</v>
      </c>
      <c r="V100" s="58">
        <v>8715</v>
      </c>
      <c r="W100" s="58">
        <v>68</v>
      </c>
      <c r="X100" s="58">
        <v>6625</v>
      </c>
      <c r="Y100" s="58">
        <v>698</v>
      </c>
      <c r="Z100" s="58">
        <v>578</v>
      </c>
      <c r="AA100" s="58">
        <v>194087</v>
      </c>
      <c r="AB100" s="58">
        <v>161728</v>
      </c>
      <c r="AC100" s="58">
        <v>116731</v>
      </c>
      <c r="AD100" s="58">
        <v>8292078</v>
      </c>
      <c r="AE100" s="58">
        <v>183537</v>
      </c>
      <c r="AF100" s="58">
        <v>397651</v>
      </c>
      <c r="AG100" s="58">
        <v>106995</v>
      </c>
      <c r="AH100" s="58">
        <v>257400</v>
      </c>
      <c r="AI100" s="58">
        <v>21824</v>
      </c>
      <c r="AJ100" s="58">
        <v>52296</v>
      </c>
      <c r="AK100" s="58">
        <v>7928</v>
      </c>
      <c r="AL100" s="58">
        <v>345785</v>
      </c>
      <c r="AM100" s="58">
        <v>60441</v>
      </c>
      <c r="AN100" s="58">
        <v>9126</v>
      </c>
      <c r="AO100" s="58">
        <v>428637</v>
      </c>
      <c r="AP100" s="59">
        <v>117596</v>
      </c>
      <c r="AQ100">
        <v>126601412</v>
      </c>
      <c r="AR100">
        <v>9487438</v>
      </c>
      <c r="AS100">
        <v>23103202</v>
      </c>
      <c r="AT100">
        <v>32590640</v>
      </c>
      <c r="AU100">
        <v>0</v>
      </c>
      <c r="AV100">
        <v>32590640</v>
      </c>
      <c r="AW100">
        <v>0</v>
      </c>
      <c r="AX100">
        <v>184705</v>
      </c>
      <c r="AY100">
        <v>184705</v>
      </c>
      <c r="AZ100">
        <v>9897056</v>
      </c>
      <c r="BA100">
        <v>26602092</v>
      </c>
      <c r="BB100">
        <v>69274494</v>
      </c>
      <c r="BC100">
        <v>1461231</v>
      </c>
      <c r="BD100">
        <v>3624375</v>
      </c>
      <c r="BE100">
        <v>7487019</v>
      </c>
      <c r="BF100">
        <v>198277318</v>
      </c>
    </row>
    <row r="101" spans="1:58">
      <c r="A101" s="57">
        <v>363</v>
      </c>
      <c r="B101" s="58">
        <v>1516</v>
      </c>
      <c r="C101" s="58">
        <v>72</v>
      </c>
      <c r="D101" s="58">
        <v>3299</v>
      </c>
      <c r="E101" s="58">
        <v>545</v>
      </c>
      <c r="F101" s="58">
        <v>252634</v>
      </c>
      <c r="G101" s="58">
        <v>57373133</v>
      </c>
      <c r="H101" s="58">
        <v>18075759</v>
      </c>
      <c r="I101" s="58">
        <v>85106</v>
      </c>
      <c r="J101" s="58">
        <v>2267264</v>
      </c>
      <c r="K101" s="58">
        <v>16736</v>
      </c>
      <c r="L101" s="58">
        <v>2943312</v>
      </c>
      <c r="M101" s="58">
        <v>77929</v>
      </c>
      <c r="N101" s="58">
        <v>14976</v>
      </c>
      <c r="O101" s="58">
        <v>2018477</v>
      </c>
      <c r="P101" s="58">
        <v>99217</v>
      </c>
      <c r="Q101" s="58">
        <v>1647704</v>
      </c>
      <c r="R101" s="58">
        <v>78978</v>
      </c>
      <c r="S101" s="58">
        <v>48106</v>
      </c>
      <c r="T101" s="58">
        <v>21087</v>
      </c>
      <c r="U101" s="58">
        <v>6215</v>
      </c>
      <c r="V101" s="58">
        <v>57356</v>
      </c>
      <c r="W101" s="58">
        <v>36</v>
      </c>
      <c r="X101" s="58">
        <v>271</v>
      </c>
      <c r="Y101" s="58">
        <v>16</v>
      </c>
      <c r="Z101" s="58">
        <v>101</v>
      </c>
      <c r="AA101" s="58">
        <v>1788</v>
      </c>
      <c r="AB101" s="58">
        <v>13118</v>
      </c>
      <c r="AC101" s="58">
        <v>22247</v>
      </c>
      <c r="AD101" s="58">
        <v>49616</v>
      </c>
      <c r="AE101" s="58">
        <v>256</v>
      </c>
      <c r="AF101" s="58">
        <v>227</v>
      </c>
      <c r="AG101" s="58">
        <v>335</v>
      </c>
      <c r="AH101" s="58">
        <v>52203</v>
      </c>
      <c r="AI101" s="58">
        <v>7046</v>
      </c>
      <c r="AJ101" s="58">
        <v>36883</v>
      </c>
      <c r="AK101" s="58">
        <v>3391</v>
      </c>
      <c r="AL101" s="58">
        <v>120921</v>
      </c>
      <c r="AM101" s="58">
        <v>7927</v>
      </c>
      <c r="AN101" s="58">
        <v>11192</v>
      </c>
      <c r="AO101" s="58">
        <v>2619</v>
      </c>
      <c r="AP101" s="59">
        <v>9399</v>
      </c>
      <c r="AQ101">
        <v>85429375</v>
      </c>
      <c r="AR101">
        <v>277282</v>
      </c>
      <c r="AS101">
        <v>862861</v>
      </c>
      <c r="AT101">
        <v>1140144</v>
      </c>
      <c r="AU101">
        <v>0</v>
      </c>
      <c r="AV101">
        <v>1140144</v>
      </c>
      <c r="AW101">
        <v>0</v>
      </c>
      <c r="AX101">
        <v>270156</v>
      </c>
      <c r="AY101">
        <v>270156</v>
      </c>
      <c r="AZ101">
        <v>4171088</v>
      </c>
      <c r="BA101">
        <v>2191539</v>
      </c>
      <c r="BB101">
        <v>7772926</v>
      </c>
      <c r="BC101">
        <v>323170</v>
      </c>
      <c r="BD101">
        <v>1363307</v>
      </c>
      <c r="BE101">
        <v>4357340</v>
      </c>
      <c r="BF101">
        <v>95873164</v>
      </c>
    </row>
    <row r="102" spans="1:58">
      <c r="A102" s="57">
        <v>48393</v>
      </c>
      <c r="B102" s="58">
        <v>275602</v>
      </c>
      <c r="C102" s="58">
        <v>55731</v>
      </c>
      <c r="D102" s="58">
        <v>8873</v>
      </c>
      <c r="E102" s="58">
        <v>15479</v>
      </c>
      <c r="F102" s="58">
        <v>92910</v>
      </c>
      <c r="G102" s="58">
        <v>9466243</v>
      </c>
      <c r="H102" s="58">
        <v>4497456</v>
      </c>
      <c r="I102" s="58">
        <v>850090</v>
      </c>
      <c r="J102" s="58">
        <v>781613</v>
      </c>
      <c r="K102" s="58">
        <v>17222</v>
      </c>
      <c r="L102" s="58">
        <v>343418</v>
      </c>
      <c r="M102" s="58">
        <v>437387</v>
      </c>
      <c r="N102" s="58">
        <v>83538</v>
      </c>
      <c r="O102" s="58">
        <v>1567795</v>
      </c>
      <c r="P102" s="58">
        <v>72368</v>
      </c>
      <c r="Q102" s="58">
        <v>125904</v>
      </c>
      <c r="R102" s="58">
        <v>179473</v>
      </c>
      <c r="S102" s="58">
        <v>58634</v>
      </c>
      <c r="T102" s="58">
        <v>13131</v>
      </c>
      <c r="U102" s="58">
        <v>5274</v>
      </c>
      <c r="V102" s="58">
        <v>238277</v>
      </c>
      <c r="W102" s="58">
        <v>401</v>
      </c>
      <c r="X102" s="58">
        <v>6828</v>
      </c>
      <c r="Y102" s="58">
        <v>2701</v>
      </c>
      <c r="Z102" s="58">
        <v>1382</v>
      </c>
      <c r="AA102" s="58">
        <v>224779</v>
      </c>
      <c r="AB102" s="58">
        <v>97264</v>
      </c>
      <c r="AC102" s="58">
        <v>100925</v>
      </c>
      <c r="AD102" s="58">
        <v>105219</v>
      </c>
      <c r="AE102" s="58">
        <v>31757</v>
      </c>
      <c r="AF102" s="58">
        <v>328242</v>
      </c>
      <c r="AG102" s="58">
        <v>150949</v>
      </c>
      <c r="AH102" s="58">
        <v>783646</v>
      </c>
      <c r="AI102" s="58">
        <v>1016</v>
      </c>
      <c r="AJ102" s="58">
        <v>7138</v>
      </c>
      <c r="AK102" s="58">
        <v>4037</v>
      </c>
      <c r="AL102" s="58">
        <v>79611</v>
      </c>
      <c r="AM102" s="58">
        <v>43246</v>
      </c>
      <c r="AN102" s="58">
        <v>1374</v>
      </c>
      <c r="AO102" s="58">
        <v>13327</v>
      </c>
      <c r="AP102" s="59">
        <v>2652</v>
      </c>
      <c r="AQ102">
        <v>21221307</v>
      </c>
      <c r="AR102">
        <v>2914182</v>
      </c>
      <c r="AS102">
        <v>12248831</v>
      </c>
      <c r="AT102">
        <v>15163013</v>
      </c>
      <c r="AU102">
        <v>0</v>
      </c>
      <c r="AV102">
        <v>15163013</v>
      </c>
      <c r="AW102">
        <v>0</v>
      </c>
      <c r="AX102">
        <v>41447</v>
      </c>
      <c r="AY102">
        <v>41447</v>
      </c>
      <c r="AZ102">
        <v>5850319</v>
      </c>
      <c r="BA102">
        <v>275008</v>
      </c>
      <c r="BB102">
        <v>21329787</v>
      </c>
      <c r="BC102">
        <v>85306</v>
      </c>
      <c r="BD102">
        <v>448589</v>
      </c>
      <c r="BE102">
        <v>1676381</v>
      </c>
      <c r="BF102">
        <v>43693580</v>
      </c>
    </row>
    <row r="103" spans="1:58">
      <c r="A103" s="57">
        <v>56272</v>
      </c>
      <c r="B103" s="58">
        <v>13477</v>
      </c>
      <c r="C103" s="58">
        <v>51</v>
      </c>
      <c r="D103" s="58">
        <v>1915</v>
      </c>
      <c r="E103" s="58">
        <v>288</v>
      </c>
      <c r="F103" s="58">
        <v>184140</v>
      </c>
      <c r="G103" s="58">
        <v>14585</v>
      </c>
      <c r="H103" s="58">
        <v>19799</v>
      </c>
      <c r="I103" s="58">
        <v>20396725</v>
      </c>
      <c r="J103" s="58">
        <v>4668858</v>
      </c>
      <c r="K103" s="58">
        <v>11919</v>
      </c>
      <c r="L103" s="58">
        <v>695074</v>
      </c>
      <c r="M103" s="58">
        <v>540208</v>
      </c>
      <c r="N103" s="58">
        <v>8110</v>
      </c>
      <c r="O103" s="58">
        <v>249620</v>
      </c>
      <c r="P103" s="58">
        <v>48136</v>
      </c>
      <c r="Q103" s="58">
        <v>223584</v>
      </c>
      <c r="R103" s="58">
        <v>68821</v>
      </c>
      <c r="S103" s="58">
        <v>401170</v>
      </c>
      <c r="T103" s="58">
        <v>18331</v>
      </c>
      <c r="U103" s="58">
        <v>4460</v>
      </c>
      <c r="V103" s="58">
        <v>3886</v>
      </c>
      <c r="W103" s="58">
        <v>35</v>
      </c>
      <c r="X103" s="58">
        <v>177</v>
      </c>
      <c r="Y103" s="58">
        <v>15</v>
      </c>
      <c r="Z103" s="58">
        <v>500</v>
      </c>
      <c r="AA103" s="58">
        <v>4737473</v>
      </c>
      <c r="AB103" s="58">
        <v>20995</v>
      </c>
      <c r="AC103" s="58">
        <v>20613</v>
      </c>
      <c r="AD103" s="58">
        <v>262130</v>
      </c>
      <c r="AE103" s="58">
        <v>32783</v>
      </c>
      <c r="AF103" s="58">
        <v>93329</v>
      </c>
      <c r="AG103" s="58">
        <v>3129</v>
      </c>
      <c r="AH103" s="58">
        <v>82818</v>
      </c>
      <c r="AI103" s="58">
        <v>8166</v>
      </c>
      <c r="AJ103" s="58">
        <v>16603</v>
      </c>
      <c r="AK103" s="58">
        <v>17569</v>
      </c>
      <c r="AL103" s="58">
        <v>1123064</v>
      </c>
      <c r="AM103" s="58">
        <v>85442</v>
      </c>
      <c r="AN103" s="58">
        <v>22667</v>
      </c>
      <c r="AO103" s="58">
        <v>10359</v>
      </c>
      <c r="AP103" s="59">
        <v>7962</v>
      </c>
      <c r="AQ103">
        <v>34175260</v>
      </c>
      <c r="AR103">
        <v>521703</v>
      </c>
      <c r="AS103">
        <v>2227121</v>
      </c>
      <c r="AT103">
        <v>2748824</v>
      </c>
      <c r="AU103">
        <v>0</v>
      </c>
      <c r="AV103">
        <v>2748824</v>
      </c>
      <c r="AW103">
        <v>1943054</v>
      </c>
      <c r="AX103">
        <v>533981</v>
      </c>
      <c r="AY103">
        <v>2477035</v>
      </c>
      <c r="AZ103">
        <v>2354088</v>
      </c>
      <c r="BA103">
        <v>131129</v>
      </c>
      <c r="BB103">
        <v>7711075</v>
      </c>
      <c r="BC103">
        <v>505352</v>
      </c>
      <c r="BD103">
        <v>484455</v>
      </c>
      <c r="BE103">
        <v>1995540</v>
      </c>
      <c r="BF103">
        <v>42892069</v>
      </c>
    </row>
    <row r="104" spans="1:58">
      <c r="A104" s="57">
        <v>298276</v>
      </c>
      <c r="B104" s="58">
        <v>220464</v>
      </c>
      <c r="C104" s="58">
        <v>9435</v>
      </c>
      <c r="D104" s="58">
        <v>35052</v>
      </c>
      <c r="E104" s="58">
        <v>7795</v>
      </c>
      <c r="F104" s="58">
        <v>3858451</v>
      </c>
      <c r="G104" s="58">
        <v>243751</v>
      </c>
      <c r="H104" s="58">
        <v>1218822</v>
      </c>
      <c r="I104" s="58">
        <v>767471</v>
      </c>
      <c r="J104" s="58">
        <v>29347963</v>
      </c>
      <c r="K104" s="58">
        <v>104797</v>
      </c>
      <c r="L104" s="58">
        <v>4050236</v>
      </c>
      <c r="M104" s="58">
        <v>885559</v>
      </c>
      <c r="N104" s="58">
        <v>202609</v>
      </c>
      <c r="O104" s="58">
        <v>540221</v>
      </c>
      <c r="P104" s="58">
        <v>641715</v>
      </c>
      <c r="Q104" s="58">
        <v>2528391</v>
      </c>
      <c r="R104" s="58">
        <v>2056040</v>
      </c>
      <c r="S104" s="58">
        <v>1180683</v>
      </c>
      <c r="T104" s="58">
        <v>389049</v>
      </c>
      <c r="U104" s="58">
        <v>48838</v>
      </c>
      <c r="V104" s="58">
        <v>74905</v>
      </c>
      <c r="W104" s="58">
        <v>514</v>
      </c>
      <c r="X104" s="58">
        <v>21581</v>
      </c>
      <c r="Y104" s="58">
        <v>7428</v>
      </c>
      <c r="Z104" s="58">
        <v>1848</v>
      </c>
      <c r="AA104" s="58">
        <v>1039116</v>
      </c>
      <c r="AB104" s="58">
        <v>675397</v>
      </c>
      <c r="AC104" s="58">
        <v>792771</v>
      </c>
      <c r="AD104" s="58">
        <v>410243</v>
      </c>
      <c r="AE104" s="58">
        <v>332794</v>
      </c>
      <c r="AF104" s="58">
        <v>6703409</v>
      </c>
      <c r="AG104" s="58">
        <v>1457491</v>
      </c>
      <c r="AH104" s="58">
        <v>1630698</v>
      </c>
      <c r="AI104" s="58">
        <v>66185</v>
      </c>
      <c r="AJ104" s="58">
        <v>520269</v>
      </c>
      <c r="AK104" s="58">
        <v>71368</v>
      </c>
      <c r="AL104" s="58">
        <v>676005</v>
      </c>
      <c r="AM104" s="58">
        <v>753142</v>
      </c>
      <c r="AN104" s="58">
        <v>69088</v>
      </c>
      <c r="AO104" s="58">
        <v>1398357</v>
      </c>
      <c r="AP104" s="59">
        <v>689199</v>
      </c>
      <c r="AQ104">
        <v>66027423</v>
      </c>
      <c r="AR104">
        <v>282314</v>
      </c>
      <c r="AS104">
        <v>1215317</v>
      </c>
      <c r="AT104">
        <v>1497632</v>
      </c>
      <c r="AU104">
        <v>0</v>
      </c>
      <c r="AV104">
        <v>1497632</v>
      </c>
      <c r="AW104">
        <v>625081</v>
      </c>
      <c r="AX104">
        <v>253835</v>
      </c>
      <c r="AY104">
        <v>878916</v>
      </c>
      <c r="AZ104">
        <v>8911076</v>
      </c>
      <c r="BA104">
        <v>1027298</v>
      </c>
      <c r="BB104">
        <v>12314921</v>
      </c>
      <c r="BC104">
        <v>901694</v>
      </c>
      <c r="BD104">
        <v>861977</v>
      </c>
      <c r="BE104">
        <v>2385070</v>
      </c>
      <c r="BF104">
        <v>78963743</v>
      </c>
    </row>
    <row r="105" spans="1:58">
      <c r="A105" s="57">
        <v>146717</v>
      </c>
      <c r="B105" s="58">
        <v>235450</v>
      </c>
      <c r="C105" s="58">
        <v>82896</v>
      </c>
      <c r="D105" s="58">
        <v>242153</v>
      </c>
      <c r="E105" s="58">
        <v>195754</v>
      </c>
      <c r="F105" s="58">
        <v>241355</v>
      </c>
      <c r="G105" s="58">
        <v>74464</v>
      </c>
      <c r="H105" s="58">
        <v>25573</v>
      </c>
      <c r="I105" s="58">
        <v>198628</v>
      </c>
      <c r="J105" s="58">
        <v>323919</v>
      </c>
      <c r="K105" s="58">
        <v>60601286</v>
      </c>
      <c r="L105" s="58">
        <v>20911162</v>
      </c>
      <c r="M105" s="58">
        <v>3042563</v>
      </c>
      <c r="N105" s="58">
        <v>4019267</v>
      </c>
      <c r="O105" s="58">
        <v>129856</v>
      </c>
      <c r="P105" s="58">
        <v>185789</v>
      </c>
      <c r="Q105" s="58">
        <v>226429</v>
      </c>
      <c r="R105" s="58">
        <v>146799</v>
      </c>
      <c r="S105" s="58">
        <v>719769</v>
      </c>
      <c r="T105" s="58">
        <v>61896</v>
      </c>
      <c r="U105" s="58">
        <v>20677</v>
      </c>
      <c r="V105" s="58">
        <v>71391</v>
      </c>
      <c r="W105" s="58">
        <v>500</v>
      </c>
      <c r="X105" s="58">
        <v>39873</v>
      </c>
      <c r="Y105" s="58">
        <v>3431</v>
      </c>
      <c r="Z105" s="58">
        <v>1654</v>
      </c>
      <c r="AA105" s="58">
        <v>1567557</v>
      </c>
      <c r="AB105" s="58">
        <v>649700</v>
      </c>
      <c r="AC105" s="58">
        <v>4331801</v>
      </c>
      <c r="AD105" s="58">
        <v>113806</v>
      </c>
      <c r="AE105" s="58">
        <v>47082</v>
      </c>
      <c r="AF105" s="58">
        <v>236937</v>
      </c>
      <c r="AG105" s="58">
        <v>64127</v>
      </c>
      <c r="AH105" s="58">
        <v>809020</v>
      </c>
      <c r="AI105" s="58">
        <v>10706</v>
      </c>
      <c r="AJ105" s="58">
        <v>149455</v>
      </c>
      <c r="AK105" s="58">
        <v>116551</v>
      </c>
      <c r="AL105" s="58">
        <v>315714</v>
      </c>
      <c r="AM105" s="58">
        <v>207640</v>
      </c>
      <c r="AN105" s="58">
        <v>13273</v>
      </c>
      <c r="AO105" s="58">
        <v>14180</v>
      </c>
      <c r="AP105" s="59">
        <v>81041</v>
      </c>
      <c r="AQ105">
        <v>100677842</v>
      </c>
      <c r="AR105">
        <v>2250753</v>
      </c>
      <c r="AS105">
        <v>4191467</v>
      </c>
      <c r="AT105">
        <v>6442219</v>
      </c>
      <c r="AU105">
        <v>0</v>
      </c>
      <c r="AV105">
        <v>6442219</v>
      </c>
      <c r="AW105">
        <v>0</v>
      </c>
      <c r="AX105">
        <v>571216</v>
      </c>
      <c r="AY105">
        <v>571216</v>
      </c>
      <c r="AZ105">
        <v>227745</v>
      </c>
      <c r="BA105">
        <v>4226707</v>
      </c>
      <c r="BB105">
        <v>11467887</v>
      </c>
      <c r="BC105">
        <v>727467</v>
      </c>
      <c r="BD105">
        <v>6137037</v>
      </c>
      <c r="BE105">
        <v>4862175</v>
      </c>
      <c r="BF105">
        <v>110143400</v>
      </c>
    </row>
    <row r="106" spans="1:58">
      <c r="A106" s="57">
        <v>5419023.1499999994</v>
      </c>
      <c r="B106" s="58">
        <v>2382178.1</v>
      </c>
      <c r="C106" s="58">
        <v>1364559.67</v>
      </c>
      <c r="D106" s="58">
        <v>603784.16999999993</v>
      </c>
      <c r="E106" s="58">
        <v>3359.46</v>
      </c>
      <c r="F106" s="58">
        <v>1518506.5999999999</v>
      </c>
      <c r="G106" s="58">
        <v>2619406.48</v>
      </c>
      <c r="H106" s="58">
        <v>5064149.3599999994</v>
      </c>
      <c r="I106" s="58">
        <v>2627353.7799999998</v>
      </c>
      <c r="J106" s="58">
        <v>8868718.9299999997</v>
      </c>
      <c r="K106" s="58">
        <v>661887.96</v>
      </c>
      <c r="L106" s="58">
        <v>98106835.479999989</v>
      </c>
      <c r="M106" s="58">
        <v>2706400.21</v>
      </c>
      <c r="N106" s="58">
        <v>2383713.2799999998</v>
      </c>
      <c r="O106" s="58">
        <v>1992713.7899999998</v>
      </c>
      <c r="P106" s="58">
        <v>2487647.09</v>
      </c>
      <c r="Q106" s="58">
        <v>1575054.5599999998</v>
      </c>
      <c r="R106" s="58">
        <v>635727.35999999999</v>
      </c>
      <c r="S106" s="58">
        <v>1105485.3599999999</v>
      </c>
      <c r="T106" s="58">
        <v>3089727.34</v>
      </c>
      <c r="U106" s="58">
        <v>1025033.5499999999</v>
      </c>
      <c r="V106" s="58">
        <v>23968.75</v>
      </c>
      <c r="W106" s="58">
        <v>1235.46</v>
      </c>
      <c r="X106" s="58">
        <v>81833.59</v>
      </c>
      <c r="Y106" s="58">
        <v>548.11</v>
      </c>
      <c r="Z106" s="58">
        <v>111281.67</v>
      </c>
      <c r="AA106" s="58">
        <v>3899868.1399999997</v>
      </c>
      <c r="AB106" s="58">
        <v>36010.06</v>
      </c>
      <c r="AC106" s="58">
        <v>158794.96</v>
      </c>
      <c r="AD106" s="58">
        <v>74732.349999999991</v>
      </c>
      <c r="AE106" s="58">
        <v>73866.819999999992</v>
      </c>
      <c r="AF106" s="58">
        <v>1175.28</v>
      </c>
      <c r="AG106" s="58">
        <v>81980.5</v>
      </c>
      <c r="AH106" s="58">
        <v>54516.59</v>
      </c>
      <c r="AI106" s="58">
        <v>22583.43</v>
      </c>
      <c r="AJ106" s="58">
        <v>1180295.5899999999</v>
      </c>
      <c r="AK106" s="58">
        <v>53446.329999999994</v>
      </c>
      <c r="AL106" s="58">
        <v>646186.88</v>
      </c>
      <c r="AM106" s="58">
        <v>27889.3</v>
      </c>
      <c r="AN106" s="58">
        <v>13434967.289999999</v>
      </c>
      <c r="AO106" s="58">
        <v>5020.3099999999995</v>
      </c>
      <c r="AP106" s="59">
        <v>4315.8499999999995</v>
      </c>
      <c r="AQ106">
        <v>166215781.75999999</v>
      </c>
      <c r="AR106">
        <v>1184399.04</v>
      </c>
      <c r="AS106">
        <v>3901819.86</v>
      </c>
      <c r="AT106">
        <v>5086218.3099999996</v>
      </c>
      <c r="AU106">
        <v>0</v>
      </c>
      <c r="AV106">
        <v>5086218.3099999996</v>
      </c>
      <c r="AW106">
        <v>0</v>
      </c>
      <c r="AX106">
        <v>491239.89999999997</v>
      </c>
      <c r="AY106">
        <v>491239.89999999997</v>
      </c>
      <c r="AZ106">
        <v>11455404.01</v>
      </c>
      <c r="BA106">
        <v>6035918.2999999998</v>
      </c>
      <c r="BB106">
        <v>23068781.109999999</v>
      </c>
      <c r="BC106">
        <v>1953737.7999999998</v>
      </c>
      <c r="BD106">
        <v>4665915.29</v>
      </c>
      <c r="BE106">
        <v>6422230.2399999993</v>
      </c>
      <c r="BF106">
        <v>189087139.42999998</v>
      </c>
    </row>
    <row r="107" spans="1:58">
      <c r="A107" s="57">
        <v>1928804.8499999999</v>
      </c>
      <c r="B107" s="58">
        <v>847893.9</v>
      </c>
      <c r="C107" s="58">
        <v>485690.73</v>
      </c>
      <c r="D107" s="58">
        <v>214906.22999999998</v>
      </c>
      <c r="E107" s="58">
        <v>1195.74</v>
      </c>
      <c r="F107" s="58">
        <v>540485.4</v>
      </c>
      <c r="G107" s="58">
        <v>932331.12</v>
      </c>
      <c r="H107" s="58">
        <v>1802493.8399999999</v>
      </c>
      <c r="I107" s="58">
        <v>935159.82</v>
      </c>
      <c r="J107" s="58">
        <v>3156662.67</v>
      </c>
      <c r="K107" s="58">
        <v>235587.24</v>
      </c>
      <c r="L107" s="58">
        <v>34919382.119999997</v>
      </c>
      <c r="M107" s="58">
        <v>963294.99</v>
      </c>
      <c r="N107" s="58">
        <v>848440.31999999995</v>
      </c>
      <c r="O107" s="58">
        <v>709271.01</v>
      </c>
      <c r="P107" s="58">
        <v>885433.71</v>
      </c>
      <c r="Q107" s="58">
        <v>560612.64</v>
      </c>
      <c r="R107" s="58">
        <v>226275.84</v>
      </c>
      <c r="S107" s="58">
        <v>393477.83999999997</v>
      </c>
      <c r="T107" s="58">
        <v>1099733.46</v>
      </c>
      <c r="U107" s="58">
        <v>364842.45</v>
      </c>
      <c r="V107" s="58">
        <v>8531.25</v>
      </c>
      <c r="W107" s="58">
        <v>439.74</v>
      </c>
      <c r="X107" s="58">
        <v>29127.21</v>
      </c>
      <c r="Y107" s="58">
        <v>195.09</v>
      </c>
      <c r="Z107" s="58">
        <v>39608.729999999996</v>
      </c>
      <c r="AA107" s="58">
        <v>1388088.66</v>
      </c>
      <c r="AB107" s="58">
        <v>12817.14</v>
      </c>
      <c r="AC107" s="58">
        <v>56520.24</v>
      </c>
      <c r="AD107" s="58">
        <v>26599.649999999998</v>
      </c>
      <c r="AE107" s="58">
        <v>26291.579999999998</v>
      </c>
      <c r="AF107" s="58">
        <v>418.32</v>
      </c>
      <c r="AG107" s="58">
        <v>29179.5</v>
      </c>
      <c r="AH107" s="58">
        <v>19404.21</v>
      </c>
      <c r="AI107" s="58">
        <v>8038.17</v>
      </c>
      <c r="AJ107" s="58">
        <v>420105.20999999996</v>
      </c>
      <c r="AK107" s="58">
        <v>19023.27</v>
      </c>
      <c r="AL107" s="58">
        <v>229998.72</v>
      </c>
      <c r="AM107" s="58">
        <v>9926.6999999999989</v>
      </c>
      <c r="AN107" s="58">
        <v>4781937.51</v>
      </c>
      <c r="AO107" s="58">
        <v>1786.8899999999999</v>
      </c>
      <c r="AP107" s="59">
        <v>1536.1499999999999</v>
      </c>
      <c r="AQ107">
        <v>59161549.439999998</v>
      </c>
      <c r="AR107">
        <v>421565.76</v>
      </c>
      <c r="AS107">
        <v>1388783.3399999999</v>
      </c>
      <c r="AT107">
        <v>1810348.89</v>
      </c>
      <c r="AU107">
        <v>0</v>
      </c>
      <c r="AV107">
        <v>1810348.89</v>
      </c>
      <c r="AW107">
        <v>0</v>
      </c>
      <c r="AX107">
        <v>174848.1</v>
      </c>
      <c r="AY107">
        <v>174848.1</v>
      </c>
      <c r="AZ107">
        <v>4077347.19</v>
      </c>
      <c r="BA107">
        <v>2148377.6999999997</v>
      </c>
      <c r="BB107">
        <v>8210922.0899999999</v>
      </c>
      <c r="BC107">
        <v>695398.2</v>
      </c>
      <c r="BD107">
        <v>1660749.51</v>
      </c>
      <c r="BE107">
        <v>2285878.56</v>
      </c>
      <c r="BF107">
        <v>67302202.170000002</v>
      </c>
    </row>
    <row r="108" spans="1:58">
      <c r="A108" s="57">
        <v>1836957</v>
      </c>
      <c r="B108" s="58">
        <v>807518</v>
      </c>
      <c r="C108" s="58">
        <v>462562.60000000003</v>
      </c>
      <c r="D108" s="58">
        <v>204672.6</v>
      </c>
      <c r="E108" s="58">
        <v>1138.8</v>
      </c>
      <c r="F108" s="58">
        <v>514748</v>
      </c>
      <c r="G108" s="58">
        <v>887934.4</v>
      </c>
      <c r="H108" s="58">
        <v>1716660.8</v>
      </c>
      <c r="I108" s="58">
        <v>890628.4</v>
      </c>
      <c r="J108" s="58">
        <v>3006345.4000000004</v>
      </c>
      <c r="K108" s="58">
        <v>224368.80000000002</v>
      </c>
      <c r="L108" s="58">
        <v>33256554.400000002</v>
      </c>
      <c r="M108" s="58">
        <v>917423.8</v>
      </c>
      <c r="N108" s="58">
        <v>808038.40000000002</v>
      </c>
      <c r="O108" s="58">
        <v>675496.20000000007</v>
      </c>
      <c r="P108" s="58">
        <v>843270.20000000007</v>
      </c>
      <c r="Q108" s="58">
        <v>533916.80000000005</v>
      </c>
      <c r="R108" s="58">
        <v>215500.80000000002</v>
      </c>
      <c r="S108" s="58">
        <v>374740.80000000005</v>
      </c>
      <c r="T108" s="58">
        <v>1047365.2000000001</v>
      </c>
      <c r="U108" s="58">
        <v>347469</v>
      </c>
      <c r="V108" s="58">
        <v>8125</v>
      </c>
      <c r="W108" s="58">
        <v>418.8</v>
      </c>
      <c r="X108" s="58">
        <v>27740.2</v>
      </c>
      <c r="Y108" s="58">
        <v>185.8</v>
      </c>
      <c r="Z108" s="58">
        <v>37722.6</v>
      </c>
      <c r="AA108" s="58">
        <v>1321989.2000000002</v>
      </c>
      <c r="AB108" s="58">
        <v>12206.800000000001</v>
      </c>
      <c r="AC108" s="58">
        <v>53828.800000000003</v>
      </c>
      <c r="AD108" s="58">
        <v>25333</v>
      </c>
      <c r="AE108" s="58">
        <v>25039.600000000002</v>
      </c>
      <c r="AF108" s="58">
        <v>398.40000000000003</v>
      </c>
      <c r="AG108" s="58">
        <v>27790</v>
      </c>
      <c r="AH108" s="58">
        <v>18480.2</v>
      </c>
      <c r="AI108" s="58">
        <v>7655.4000000000005</v>
      </c>
      <c r="AJ108" s="58">
        <v>400100.2</v>
      </c>
      <c r="AK108" s="58">
        <v>18117.400000000001</v>
      </c>
      <c r="AL108" s="58">
        <v>219046.40000000002</v>
      </c>
      <c r="AM108" s="58">
        <v>9454</v>
      </c>
      <c r="AN108" s="58">
        <v>4554226.2</v>
      </c>
      <c r="AO108" s="58">
        <v>1701.8000000000002</v>
      </c>
      <c r="AP108" s="59">
        <v>1463</v>
      </c>
      <c r="AQ108">
        <v>56344332.800000004</v>
      </c>
      <c r="AR108">
        <v>401491.20000000001</v>
      </c>
      <c r="AS108">
        <v>1322650.8</v>
      </c>
      <c r="AT108">
        <v>1724141.8</v>
      </c>
      <c r="AU108">
        <v>0</v>
      </c>
      <c r="AV108">
        <v>1724141.8</v>
      </c>
      <c r="AW108">
        <v>0</v>
      </c>
      <c r="AX108">
        <v>166522</v>
      </c>
      <c r="AY108">
        <v>166522</v>
      </c>
      <c r="AZ108">
        <v>3883187.8000000003</v>
      </c>
      <c r="BA108">
        <v>2046074</v>
      </c>
      <c r="BB108">
        <v>7819925.8000000007</v>
      </c>
      <c r="BC108">
        <v>662284</v>
      </c>
      <c r="BD108">
        <v>1581666.2000000002</v>
      </c>
      <c r="BE108">
        <v>2177027.2000000002</v>
      </c>
      <c r="BF108">
        <v>64097335.400000006</v>
      </c>
    </row>
    <row r="109" spans="1:58">
      <c r="A109" s="57">
        <v>124450</v>
      </c>
      <c r="B109" s="58">
        <v>29852</v>
      </c>
      <c r="C109" s="58">
        <v>659</v>
      </c>
      <c r="D109" s="58">
        <v>30194</v>
      </c>
      <c r="E109" s="58">
        <v>633</v>
      </c>
      <c r="F109" s="58">
        <v>702202</v>
      </c>
      <c r="G109" s="58">
        <v>22934</v>
      </c>
      <c r="H109" s="58">
        <v>21850</v>
      </c>
      <c r="I109" s="58">
        <v>105229</v>
      </c>
      <c r="J109" s="58">
        <v>602711</v>
      </c>
      <c r="K109" s="58">
        <v>28387</v>
      </c>
      <c r="L109" s="58">
        <v>1266175</v>
      </c>
      <c r="M109" s="58">
        <v>34772610</v>
      </c>
      <c r="N109" s="58">
        <v>4664005</v>
      </c>
      <c r="O109" s="58">
        <v>522594</v>
      </c>
      <c r="P109" s="58">
        <v>1166037</v>
      </c>
      <c r="Q109" s="58">
        <v>335472</v>
      </c>
      <c r="R109" s="58">
        <v>417278</v>
      </c>
      <c r="S109" s="58">
        <v>3854995</v>
      </c>
      <c r="T109" s="58">
        <v>329809</v>
      </c>
      <c r="U109" s="58">
        <v>257769</v>
      </c>
      <c r="V109" s="58">
        <v>10368</v>
      </c>
      <c r="W109" s="58">
        <v>238</v>
      </c>
      <c r="X109" s="58">
        <v>113734</v>
      </c>
      <c r="Y109" s="58">
        <v>32</v>
      </c>
      <c r="Z109" s="58">
        <v>665</v>
      </c>
      <c r="AA109" s="58">
        <v>36987998</v>
      </c>
      <c r="AB109" s="58">
        <v>3094</v>
      </c>
      <c r="AC109" s="58">
        <v>9744</v>
      </c>
      <c r="AD109" s="58">
        <v>12525</v>
      </c>
      <c r="AE109" s="58">
        <v>15411</v>
      </c>
      <c r="AF109" s="58">
        <v>74</v>
      </c>
      <c r="AG109" s="58">
        <v>2040</v>
      </c>
      <c r="AH109" s="58">
        <v>4092</v>
      </c>
      <c r="AI109" s="58">
        <v>5087</v>
      </c>
      <c r="AJ109" s="58">
        <v>5945</v>
      </c>
      <c r="AK109" s="58">
        <v>888</v>
      </c>
      <c r="AL109" s="58">
        <v>437</v>
      </c>
      <c r="AM109" s="58">
        <v>28546</v>
      </c>
      <c r="AN109" s="58">
        <v>6447</v>
      </c>
      <c r="AO109" s="58">
        <v>52</v>
      </c>
      <c r="AP109" s="59">
        <v>60</v>
      </c>
      <c r="AQ109">
        <v>86463324</v>
      </c>
      <c r="AR109">
        <v>3642140</v>
      </c>
      <c r="AS109">
        <v>825901</v>
      </c>
      <c r="AT109">
        <v>4468041</v>
      </c>
      <c r="AU109">
        <v>0</v>
      </c>
      <c r="AV109">
        <v>4468041</v>
      </c>
      <c r="AW109">
        <v>0</v>
      </c>
      <c r="AX109">
        <v>70574</v>
      </c>
      <c r="AY109">
        <v>70574</v>
      </c>
      <c r="AZ109">
        <v>1777266</v>
      </c>
      <c r="BA109">
        <v>567719</v>
      </c>
      <c r="BB109">
        <v>6883601</v>
      </c>
      <c r="BC109">
        <v>426273</v>
      </c>
      <c r="BD109">
        <v>781062</v>
      </c>
      <c r="BE109">
        <v>4207162</v>
      </c>
      <c r="BF109">
        <v>96346752</v>
      </c>
    </row>
    <row r="110" spans="1:58">
      <c r="A110" s="57">
        <v>12453.84</v>
      </c>
      <c r="B110" s="58">
        <v>43783.32</v>
      </c>
      <c r="C110" s="58">
        <v>73467.66</v>
      </c>
      <c r="D110" s="58">
        <v>50476.439999999995</v>
      </c>
      <c r="E110" s="58">
        <v>361.2</v>
      </c>
      <c r="F110" s="58">
        <v>10320.66</v>
      </c>
      <c r="G110" s="58">
        <v>4486.4399999999996</v>
      </c>
      <c r="H110" s="58">
        <v>856.38</v>
      </c>
      <c r="I110" s="58">
        <v>706576.08</v>
      </c>
      <c r="J110" s="58">
        <v>1495698.1199999999</v>
      </c>
      <c r="K110" s="58">
        <v>7417.2</v>
      </c>
      <c r="L110" s="58">
        <v>660352.55999999994</v>
      </c>
      <c r="M110" s="58">
        <v>1167051.8999999999</v>
      </c>
      <c r="N110" s="58">
        <v>24434623.079999998</v>
      </c>
      <c r="O110" s="58">
        <v>5937267</v>
      </c>
      <c r="P110" s="58">
        <v>6865235.1600000001</v>
      </c>
      <c r="Q110" s="58">
        <v>2884062.3</v>
      </c>
      <c r="R110" s="58">
        <v>466802.27999999997</v>
      </c>
      <c r="S110" s="58">
        <v>4746947.9399999995</v>
      </c>
      <c r="T110" s="58">
        <v>489927.06</v>
      </c>
      <c r="U110" s="58">
        <v>144717.72</v>
      </c>
      <c r="V110" s="58">
        <v>69724.62</v>
      </c>
      <c r="W110" s="58">
        <v>88079.459999999992</v>
      </c>
      <c r="X110" s="58">
        <v>3854.7599999999998</v>
      </c>
      <c r="Y110" s="58">
        <v>651.41999999999996</v>
      </c>
      <c r="Z110" s="58">
        <v>286.44</v>
      </c>
      <c r="AA110" s="58">
        <v>7119109.2000000002</v>
      </c>
      <c r="AB110" s="58">
        <v>478.79999999999995</v>
      </c>
      <c r="AC110" s="58">
        <v>4153.8</v>
      </c>
      <c r="AD110" s="58">
        <v>485.09999999999997</v>
      </c>
      <c r="AE110" s="58">
        <v>0</v>
      </c>
      <c r="AF110" s="58">
        <v>0.42</v>
      </c>
      <c r="AG110" s="58">
        <v>31.5</v>
      </c>
      <c r="AH110" s="58">
        <v>631.67999999999995</v>
      </c>
      <c r="AI110" s="58">
        <v>0</v>
      </c>
      <c r="AJ110" s="58">
        <v>0.84</v>
      </c>
      <c r="AK110" s="58">
        <v>282.24</v>
      </c>
      <c r="AL110" s="58">
        <v>722.81999999999994</v>
      </c>
      <c r="AM110" s="58">
        <v>10.5</v>
      </c>
      <c r="AN110" s="58">
        <v>3.78</v>
      </c>
      <c r="AO110" s="58">
        <v>7.56</v>
      </c>
      <c r="AP110" s="59">
        <v>0</v>
      </c>
      <c r="AQ110">
        <v>57491400.119999997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323764.98</v>
      </c>
      <c r="AY110">
        <v>323764.98</v>
      </c>
      <c r="AZ110">
        <v>2456359.08</v>
      </c>
      <c r="BA110">
        <v>1965152.7</v>
      </c>
      <c r="BB110">
        <v>4745276.76</v>
      </c>
      <c r="BC110">
        <v>558962.46</v>
      </c>
      <c r="BD110">
        <v>7725697.9799999995</v>
      </c>
      <c r="BE110">
        <v>2043995.52</v>
      </c>
      <c r="BF110">
        <v>55996011.960000001</v>
      </c>
    </row>
    <row r="111" spans="1:58">
      <c r="A111" s="57">
        <v>17198.16</v>
      </c>
      <c r="B111" s="58">
        <v>60462.679999999993</v>
      </c>
      <c r="C111" s="58">
        <v>101455.34</v>
      </c>
      <c r="D111" s="58">
        <v>69705.56</v>
      </c>
      <c r="E111" s="58">
        <v>498.79999999999995</v>
      </c>
      <c r="F111" s="58">
        <v>14252.339999999998</v>
      </c>
      <c r="G111" s="58">
        <v>6195.5599999999995</v>
      </c>
      <c r="H111" s="58">
        <v>1182.6199999999999</v>
      </c>
      <c r="I111" s="58">
        <v>975747.91999999993</v>
      </c>
      <c r="J111" s="58">
        <v>2065487.88</v>
      </c>
      <c r="K111" s="58">
        <v>10242.799999999999</v>
      </c>
      <c r="L111" s="58">
        <v>911915.44</v>
      </c>
      <c r="M111" s="58">
        <v>1611643.0999999999</v>
      </c>
      <c r="N111" s="58">
        <v>33743050.919999994</v>
      </c>
      <c r="O111" s="58">
        <v>8199082.9999999991</v>
      </c>
      <c r="P111" s="58">
        <v>9480562.8399999999</v>
      </c>
      <c r="Q111" s="58">
        <v>3982752.6999999997</v>
      </c>
      <c r="R111" s="58">
        <v>644631.72</v>
      </c>
      <c r="S111" s="58">
        <v>6555309.0599999996</v>
      </c>
      <c r="T111" s="58">
        <v>676565.94</v>
      </c>
      <c r="U111" s="58">
        <v>199848.28</v>
      </c>
      <c r="V111" s="58">
        <v>96286.37999999999</v>
      </c>
      <c r="W111" s="58">
        <v>121633.54</v>
      </c>
      <c r="X111" s="58">
        <v>5323.24</v>
      </c>
      <c r="Y111" s="58">
        <v>899.57999999999993</v>
      </c>
      <c r="Z111" s="58">
        <v>395.55999999999995</v>
      </c>
      <c r="AA111" s="58">
        <v>9831150.7999999989</v>
      </c>
      <c r="AB111" s="58">
        <v>661.19999999999993</v>
      </c>
      <c r="AC111" s="58">
        <v>5736.2</v>
      </c>
      <c r="AD111" s="58">
        <v>669.9</v>
      </c>
      <c r="AE111" s="58">
        <v>0</v>
      </c>
      <c r="AF111" s="58">
        <v>0.57999999999999996</v>
      </c>
      <c r="AG111" s="58">
        <v>43.5</v>
      </c>
      <c r="AH111" s="58">
        <v>872.31999999999994</v>
      </c>
      <c r="AI111" s="58">
        <v>0</v>
      </c>
      <c r="AJ111" s="58">
        <v>1.1599999999999999</v>
      </c>
      <c r="AK111" s="58">
        <v>389.76</v>
      </c>
      <c r="AL111" s="58">
        <v>998.18</v>
      </c>
      <c r="AM111" s="58">
        <v>14.499999999999998</v>
      </c>
      <c r="AN111" s="58">
        <v>5.22</v>
      </c>
      <c r="AO111" s="58">
        <v>10.44</v>
      </c>
      <c r="AP111" s="59">
        <v>0</v>
      </c>
      <c r="AQ111">
        <v>79392885.879999995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447104.01999999996</v>
      </c>
      <c r="AY111">
        <v>447104.01999999996</v>
      </c>
      <c r="AZ111">
        <v>3392114.92</v>
      </c>
      <c r="BA111">
        <v>2713782.3</v>
      </c>
      <c r="BB111">
        <v>6553001.2399999993</v>
      </c>
      <c r="BC111">
        <v>771900.53999999992</v>
      </c>
      <c r="BD111">
        <v>10668821.02</v>
      </c>
      <c r="BE111">
        <v>2822660.48</v>
      </c>
      <c r="BF111">
        <v>77327826.039999992</v>
      </c>
    </row>
    <row r="112" spans="1:58">
      <c r="A112" s="57">
        <v>592677</v>
      </c>
      <c r="B112" s="58">
        <v>224200</v>
      </c>
      <c r="C112" s="58">
        <v>7168</v>
      </c>
      <c r="D112" s="58">
        <v>19167</v>
      </c>
      <c r="E112" s="58">
        <v>12960</v>
      </c>
      <c r="F112" s="58">
        <v>791443</v>
      </c>
      <c r="G112" s="58">
        <v>51835</v>
      </c>
      <c r="H112" s="58">
        <v>81893</v>
      </c>
      <c r="I112" s="58">
        <v>672890</v>
      </c>
      <c r="J112" s="58">
        <v>296711</v>
      </c>
      <c r="K112" s="58">
        <v>194080</v>
      </c>
      <c r="L112" s="58">
        <v>2076091</v>
      </c>
      <c r="M112" s="58">
        <v>1315340</v>
      </c>
      <c r="N112" s="58">
        <v>125514</v>
      </c>
      <c r="O112" s="58">
        <v>27715914</v>
      </c>
      <c r="P112" s="58">
        <v>4268107</v>
      </c>
      <c r="Q112" s="58">
        <v>3565430</v>
      </c>
      <c r="R112" s="58">
        <v>1395374</v>
      </c>
      <c r="S112" s="58">
        <v>1288062</v>
      </c>
      <c r="T112" s="58">
        <v>438344</v>
      </c>
      <c r="U112" s="58">
        <v>991515</v>
      </c>
      <c r="V112" s="58">
        <v>27571</v>
      </c>
      <c r="W112" s="58">
        <v>173010</v>
      </c>
      <c r="X112" s="58">
        <v>13153</v>
      </c>
      <c r="Y112" s="58">
        <v>464</v>
      </c>
      <c r="Z112" s="58">
        <v>2168</v>
      </c>
      <c r="AA112" s="58">
        <v>13806650</v>
      </c>
      <c r="AB112" s="58">
        <v>18076</v>
      </c>
      <c r="AC112" s="58">
        <v>36649</v>
      </c>
      <c r="AD112" s="58">
        <v>34650</v>
      </c>
      <c r="AE112" s="58">
        <v>48102</v>
      </c>
      <c r="AF112" s="58">
        <v>3023</v>
      </c>
      <c r="AG112" s="58">
        <v>14002</v>
      </c>
      <c r="AH112" s="58">
        <v>878402</v>
      </c>
      <c r="AI112" s="58">
        <v>7670</v>
      </c>
      <c r="AJ112" s="58">
        <v>1010840</v>
      </c>
      <c r="AK112" s="58">
        <v>27383</v>
      </c>
      <c r="AL112" s="58">
        <v>1111110</v>
      </c>
      <c r="AM112" s="58">
        <v>38864</v>
      </c>
      <c r="AN112" s="58">
        <v>1586</v>
      </c>
      <c r="AO112" s="58">
        <v>42981</v>
      </c>
      <c r="AP112" s="59">
        <v>0</v>
      </c>
      <c r="AQ112">
        <v>63421070</v>
      </c>
      <c r="AR112">
        <v>15368</v>
      </c>
      <c r="AS112">
        <v>33979</v>
      </c>
      <c r="AT112">
        <v>49347</v>
      </c>
      <c r="AU112">
        <v>0</v>
      </c>
      <c r="AV112">
        <v>49347</v>
      </c>
      <c r="AW112">
        <v>3170573</v>
      </c>
      <c r="AX112">
        <v>759173</v>
      </c>
      <c r="AY112">
        <v>3929746</v>
      </c>
      <c r="AZ112">
        <v>2550034</v>
      </c>
      <c r="BA112">
        <v>537200</v>
      </c>
      <c r="BB112">
        <v>7066326</v>
      </c>
      <c r="BC112">
        <v>130472</v>
      </c>
      <c r="BD112">
        <v>1091445</v>
      </c>
      <c r="BE112">
        <v>3668034</v>
      </c>
      <c r="BF112">
        <v>72933514</v>
      </c>
    </row>
    <row r="113" spans="1:58">
      <c r="A113" s="57">
        <v>106250</v>
      </c>
      <c r="B113" s="58">
        <v>362893</v>
      </c>
      <c r="C113" s="58">
        <v>6600</v>
      </c>
      <c r="D113" s="58">
        <v>77245</v>
      </c>
      <c r="E113" s="58">
        <v>12435</v>
      </c>
      <c r="F113" s="58">
        <v>555767</v>
      </c>
      <c r="G113" s="58">
        <v>289871</v>
      </c>
      <c r="H113" s="58">
        <v>55764</v>
      </c>
      <c r="I113" s="58">
        <v>135269</v>
      </c>
      <c r="J113" s="58">
        <v>257924</v>
      </c>
      <c r="K113" s="58">
        <v>763015</v>
      </c>
      <c r="L113" s="58">
        <v>2207932</v>
      </c>
      <c r="M113" s="58">
        <v>9442618</v>
      </c>
      <c r="N113" s="58">
        <v>568029</v>
      </c>
      <c r="O113" s="58">
        <v>1446729</v>
      </c>
      <c r="P113" s="58">
        <v>32833780</v>
      </c>
      <c r="Q113" s="58">
        <v>7790858</v>
      </c>
      <c r="R113" s="58">
        <v>2623327</v>
      </c>
      <c r="S113" s="58">
        <v>2041021</v>
      </c>
      <c r="T113" s="58">
        <v>2370144</v>
      </c>
      <c r="U113" s="58">
        <v>1137361</v>
      </c>
      <c r="V113" s="58">
        <v>9809</v>
      </c>
      <c r="W113" s="58">
        <v>2287</v>
      </c>
      <c r="X113" s="58">
        <v>455718</v>
      </c>
      <c r="Y113" s="58">
        <v>3437</v>
      </c>
      <c r="Z113" s="58">
        <v>4773</v>
      </c>
      <c r="AA113" s="58">
        <v>2315442</v>
      </c>
      <c r="AB113" s="58">
        <v>54590</v>
      </c>
      <c r="AC113" s="58">
        <v>527881</v>
      </c>
      <c r="AD113" s="58">
        <v>159060</v>
      </c>
      <c r="AE113" s="58">
        <v>53573</v>
      </c>
      <c r="AF113" s="58">
        <v>49405</v>
      </c>
      <c r="AG113" s="58">
        <v>21322</v>
      </c>
      <c r="AH113" s="58">
        <v>40409</v>
      </c>
      <c r="AI113" s="58">
        <v>3389</v>
      </c>
      <c r="AJ113" s="58">
        <v>17460</v>
      </c>
      <c r="AK113" s="58">
        <v>9329</v>
      </c>
      <c r="AL113" s="58">
        <v>16661</v>
      </c>
      <c r="AM113" s="58">
        <v>20452</v>
      </c>
      <c r="AN113" s="58">
        <v>6342</v>
      </c>
      <c r="AO113" s="58">
        <v>22221</v>
      </c>
      <c r="AP113" s="59">
        <v>1113</v>
      </c>
      <c r="AQ113">
        <v>68879506</v>
      </c>
      <c r="AR113">
        <v>23262</v>
      </c>
      <c r="AS113">
        <v>20573</v>
      </c>
      <c r="AT113">
        <v>43835</v>
      </c>
      <c r="AU113">
        <v>0</v>
      </c>
      <c r="AV113">
        <v>43835</v>
      </c>
      <c r="AW113">
        <v>19876312</v>
      </c>
      <c r="AX113">
        <v>5413595</v>
      </c>
      <c r="AY113">
        <v>25289907</v>
      </c>
      <c r="AZ113">
        <v>3601262</v>
      </c>
      <c r="BA113">
        <v>858706</v>
      </c>
      <c r="BB113">
        <v>29793709</v>
      </c>
      <c r="BC113">
        <v>1193703</v>
      </c>
      <c r="BD113">
        <v>3956657</v>
      </c>
      <c r="BE113">
        <v>4709430</v>
      </c>
      <c r="BF113">
        <v>98232284</v>
      </c>
    </row>
    <row r="114" spans="1:58">
      <c r="A114" s="57">
        <v>1098778</v>
      </c>
      <c r="B114" s="58">
        <v>2099316</v>
      </c>
      <c r="C114" s="58">
        <v>6859</v>
      </c>
      <c r="D114" s="58">
        <v>2129578</v>
      </c>
      <c r="E114" s="58">
        <v>3513504</v>
      </c>
      <c r="F114" s="58">
        <v>76087</v>
      </c>
      <c r="G114" s="58">
        <v>31478</v>
      </c>
      <c r="H114" s="58">
        <v>396092</v>
      </c>
      <c r="I114" s="58">
        <v>119076</v>
      </c>
      <c r="J114" s="58">
        <v>1234956</v>
      </c>
      <c r="K114" s="58">
        <v>109023</v>
      </c>
      <c r="L114" s="58">
        <v>454268</v>
      </c>
      <c r="M114" s="58">
        <v>141748</v>
      </c>
      <c r="N114" s="58">
        <v>205149</v>
      </c>
      <c r="O114" s="58">
        <v>153710</v>
      </c>
      <c r="P114" s="58">
        <v>519317</v>
      </c>
      <c r="Q114" s="58">
        <v>22902858</v>
      </c>
      <c r="R114" s="58">
        <v>418515</v>
      </c>
      <c r="S114" s="58">
        <v>1095845</v>
      </c>
      <c r="T114" s="58">
        <v>1570810</v>
      </c>
      <c r="U114" s="58">
        <v>553193</v>
      </c>
      <c r="V114" s="58">
        <v>5545</v>
      </c>
      <c r="W114" s="58">
        <v>78467</v>
      </c>
      <c r="X114" s="58">
        <v>13930</v>
      </c>
      <c r="Y114" s="58">
        <v>2574</v>
      </c>
      <c r="Z114" s="58">
        <v>765</v>
      </c>
      <c r="AA114" s="58">
        <v>432841</v>
      </c>
      <c r="AB114" s="58">
        <v>508</v>
      </c>
      <c r="AC114" s="58">
        <v>8269</v>
      </c>
      <c r="AD114" s="58">
        <v>12315</v>
      </c>
      <c r="AE114" s="58">
        <v>3919</v>
      </c>
      <c r="AF114" s="58">
        <v>160629</v>
      </c>
      <c r="AG114" s="58">
        <v>5948</v>
      </c>
      <c r="AH114" s="58">
        <v>6812</v>
      </c>
      <c r="AI114" s="58">
        <v>85</v>
      </c>
      <c r="AJ114" s="58">
        <v>601</v>
      </c>
      <c r="AK114" s="58">
        <v>124</v>
      </c>
      <c r="AL114" s="58">
        <v>321</v>
      </c>
      <c r="AM114" s="58">
        <v>342</v>
      </c>
      <c r="AN114" s="58">
        <v>264378</v>
      </c>
      <c r="AO114" s="58">
        <v>416</v>
      </c>
      <c r="AP114" s="59">
        <v>0</v>
      </c>
      <c r="AQ114">
        <v>39828951</v>
      </c>
      <c r="AR114">
        <v>5682</v>
      </c>
      <c r="AS114">
        <v>18006</v>
      </c>
      <c r="AT114">
        <v>23688</v>
      </c>
      <c r="AU114">
        <v>0</v>
      </c>
      <c r="AV114">
        <v>23688</v>
      </c>
      <c r="AW114">
        <v>23896216</v>
      </c>
      <c r="AX114">
        <v>2300536</v>
      </c>
      <c r="AY114">
        <v>26196752</v>
      </c>
      <c r="AZ114">
        <v>2816612</v>
      </c>
      <c r="BA114">
        <v>1085401</v>
      </c>
      <c r="BB114">
        <v>30122453</v>
      </c>
      <c r="BC114">
        <v>743177</v>
      </c>
      <c r="BD114">
        <v>1315216</v>
      </c>
      <c r="BE114">
        <v>3355309</v>
      </c>
      <c r="BF114">
        <v>71248319</v>
      </c>
    </row>
    <row r="115" spans="1:58">
      <c r="A115" s="57">
        <v>884576.94000000006</v>
      </c>
      <c r="B115" s="58">
        <v>18763.68</v>
      </c>
      <c r="C115" s="58">
        <v>1063.92</v>
      </c>
      <c r="D115" s="58">
        <v>10874.76</v>
      </c>
      <c r="E115" s="58">
        <v>883.74</v>
      </c>
      <c r="F115" s="58">
        <v>49168.86</v>
      </c>
      <c r="G115" s="58">
        <v>20825.22</v>
      </c>
      <c r="H115" s="58">
        <v>4680</v>
      </c>
      <c r="I115" s="58">
        <v>23182.38</v>
      </c>
      <c r="J115" s="58">
        <v>18407.22</v>
      </c>
      <c r="K115" s="58">
        <v>27477.84</v>
      </c>
      <c r="L115" s="58">
        <v>2725593</v>
      </c>
      <c r="M115" s="58">
        <v>49609.560000000005</v>
      </c>
      <c r="N115" s="58">
        <v>291417.36</v>
      </c>
      <c r="O115" s="58">
        <v>25742.34</v>
      </c>
      <c r="P115" s="58">
        <v>213405.66</v>
      </c>
      <c r="Q115" s="58">
        <v>3242173.74</v>
      </c>
      <c r="R115" s="58">
        <v>52191065.940000005</v>
      </c>
      <c r="S115" s="58">
        <v>2066730.12</v>
      </c>
      <c r="T115" s="58">
        <v>8181.42</v>
      </c>
      <c r="U115" s="58">
        <v>72084.479999999996</v>
      </c>
      <c r="V115" s="58">
        <v>851.76</v>
      </c>
      <c r="W115" s="58">
        <v>115879.14</v>
      </c>
      <c r="X115" s="58">
        <v>7903.7400000000007</v>
      </c>
      <c r="Y115" s="58">
        <v>1983.54</v>
      </c>
      <c r="Z115" s="58">
        <v>483.6</v>
      </c>
      <c r="AA115" s="58">
        <v>113731.02</v>
      </c>
      <c r="AB115" s="58">
        <v>9632.2200000000012</v>
      </c>
      <c r="AC115" s="58">
        <v>4337272.68</v>
      </c>
      <c r="AD115" s="58">
        <v>7346.8200000000006</v>
      </c>
      <c r="AE115" s="58">
        <v>17184.18</v>
      </c>
      <c r="AF115" s="58">
        <v>138762</v>
      </c>
      <c r="AG115" s="58">
        <v>29816.280000000002</v>
      </c>
      <c r="AH115" s="58">
        <v>175556.16</v>
      </c>
      <c r="AI115" s="58">
        <v>562.38</v>
      </c>
      <c r="AJ115" s="58">
        <v>39290.94</v>
      </c>
      <c r="AK115" s="58">
        <v>12746.76</v>
      </c>
      <c r="AL115" s="58">
        <v>29653.260000000002</v>
      </c>
      <c r="AM115" s="58">
        <v>29982.420000000002</v>
      </c>
      <c r="AN115" s="58">
        <v>4233.84</v>
      </c>
      <c r="AO115" s="58">
        <v>4115.28</v>
      </c>
      <c r="AP115" s="59">
        <v>43755.66</v>
      </c>
      <c r="AQ115">
        <v>67066651.080000006</v>
      </c>
      <c r="AR115">
        <v>3332851.8600000003</v>
      </c>
      <c r="AS115">
        <v>6154205.46</v>
      </c>
      <c r="AT115">
        <v>9487058.0999999996</v>
      </c>
      <c r="AU115">
        <v>0</v>
      </c>
      <c r="AV115">
        <v>9487058.0999999996</v>
      </c>
      <c r="AW115">
        <v>1226364.3600000001</v>
      </c>
      <c r="AX115">
        <v>817893.96000000008</v>
      </c>
      <c r="AY115">
        <v>2044258.32</v>
      </c>
      <c r="AZ115">
        <v>3135438.54</v>
      </c>
      <c r="BA115">
        <v>1777314.24</v>
      </c>
      <c r="BB115">
        <v>16444069.200000001</v>
      </c>
      <c r="BC115">
        <v>402901.98000000004</v>
      </c>
      <c r="BD115">
        <v>4259470.0200000005</v>
      </c>
      <c r="BE115">
        <v>3903318.12</v>
      </c>
      <c r="BF115">
        <v>82751666.400000006</v>
      </c>
    </row>
    <row r="116" spans="1:58">
      <c r="A116" s="57">
        <v>249496.06</v>
      </c>
      <c r="B116" s="58">
        <v>5292.32</v>
      </c>
      <c r="C116" s="58">
        <v>300.08</v>
      </c>
      <c r="D116" s="58">
        <v>3067.2400000000002</v>
      </c>
      <c r="E116" s="58">
        <v>249.26</v>
      </c>
      <c r="F116" s="58">
        <v>13868.14</v>
      </c>
      <c r="G116" s="58">
        <v>5873.78</v>
      </c>
      <c r="H116" s="58">
        <v>1320</v>
      </c>
      <c r="I116" s="58">
        <v>6538.62</v>
      </c>
      <c r="J116" s="58">
        <v>5191.78</v>
      </c>
      <c r="K116" s="58">
        <v>7750.16</v>
      </c>
      <c r="L116" s="58">
        <v>768757</v>
      </c>
      <c r="M116" s="58">
        <v>13992.44</v>
      </c>
      <c r="N116" s="58">
        <v>82194.64</v>
      </c>
      <c r="O116" s="58">
        <v>7260.66</v>
      </c>
      <c r="P116" s="58">
        <v>60191.340000000004</v>
      </c>
      <c r="Q116" s="58">
        <v>914459.26</v>
      </c>
      <c r="R116" s="58">
        <v>14720557.060000001</v>
      </c>
      <c r="S116" s="58">
        <v>582923.88</v>
      </c>
      <c r="T116" s="58">
        <v>2307.58</v>
      </c>
      <c r="U116" s="58">
        <v>20331.52</v>
      </c>
      <c r="V116" s="58">
        <v>240.24</v>
      </c>
      <c r="W116" s="58">
        <v>32683.86</v>
      </c>
      <c r="X116" s="58">
        <v>2229.2600000000002</v>
      </c>
      <c r="Y116" s="58">
        <v>559.46</v>
      </c>
      <c r="Z116" s="58">
        <v>136.4</v>
      </c>
      <c r="AA116" s="58">
        <v>32077.98</v>
      </c>
      <c r="AB116" s="58">
        <v>2716.78</v>
      </c>
      <c r="AC116" s="58">
        <v>1223333.32</v>
      </c>
      <c r="AD116" s="58">
        <v>2072.1799999999998</v>
      </c>
      <c r="AE116" s="58">
        <v>4846.82</v>
      </c>
      <c r="AF116" s="58">
        <v>39138</v>
      </c>
      <c r="AG116" s="58">
        <v>8409.7199999999993</v>
      </c>
      <c r="AH116" s="58">
        <v>49515.840000000004</v>
      </c>
      <c r="AI116" s="58">
        <v>158.62</v>
      </c>
      <c r="AJ116" s="58">
        <v>11082.06</v>
      </c>
      <c r="AK116" s="58">
        <v>3595.2400000000002</v>
      </c>
      <c r="AL116" s="58">
        <v>8363.74</v>
      </c>
      <c r="AM116" s="58">
        <v>8456.58</v>
      </c>
      <c r="AN116" s="58">
        <v>1194.1600000000001</v>
      </c>
      <c r="AO116" s="58">
        <v>1160.72</v>
      </c>
      <c r="AP116" s="59">
        <v>12341.34</v>
      </c>
      <c r="AQ116">
        <v>18916234.920000002</v>
      </c>
      <c r="AR116">
        <v>940035.14</v>
      </c>
      <c r="AS116">
        <v>1735801.54</v>
      </c>
      <c r="AT116">
        <v>2675836.9</v>
      </c>
      <c r="AU116">
        <v>0</v>
      </c>
      <c r="AV116">
        <v>2675836.9</v>
      </c>
      <c r="AW116">
        <v>345897.64</v>
      </c>
      <c r="AX116">
        <v>230688.04</v>
      </c>
      <c r="AY116">
        <v>576585.68000000005</v>
      </c>
      <c r="AZ116">
        <v>884354.46</v>
      </c>
      <c r="BA116">
        <v>501293.76</v>
      </c>
      <c r="BB116">
        <v>4638070.8</v>
      </c>
      <c r="BC116">
        <v>113639.02</v>
      </c>
      <c r="BD116">
        <v>1201388.98</v>
      </c>
      <c r="BE116">
        <v>1100935.8800000001</v>
      </c>
      <c r="BF116">
        <v>23340213.600000001</v>
      </c>
    </row>
    <row r="117" spans="1:58">
      <c r="A117" s="57">
        <v>14398</v>
      </c>
      <c r="B117" s="58">
        <v>187305</v>
      </c>
      <c r="C117" s="58">
        <v>14260</v>
      </c>
      <c r="D117" s="58">
        <v>1660402</v>
      </c>
      <c r="E117" s="58">
        <v>1906</v>
      </c>
      <c r="F117" s="58">
        <v>66472</v>
      </c>
      <c r="G117" s="58">
        <v>44866</v>
      </c>
      <c r="H117" s="58">
        <v>65503</v>
      </c>
      <c r="I117" s="58">
        <v>8653</v>
      </c>
      <c r="J117" s="58">
        <v>40880</v>
      </c>
      <c r="K117" s="58">
        <v>26207</v>
      </c>
      <c r="L117" s="58">
        <v>2635135</v>
      </c>
      <c r="M117" s="58">
        <v>172055</v>
      </c>
      <c r="N117" s="58">
        <v>101584</v>
      </c>
      <c r="O117" s="58">
        <v>71623</v>
      </c>
      <c r="P117" s="58">
        <v>2991732</v>
      </c>
      <c r="Q117" s="58">
        <v>1847245</v>
      </c>
      <c r="R117" s="58">
        <v>1315564</v>
      </c>
      <c r="S117" s="58">
        <v>23812827</v>
      </c>
      <c r="T117" s="58">
        <v>7369860</v>
      </c>
      <c r="U117" s="58">
        <v>829498</v>
      </c>
      <c r="V117" s="58">
        <v>4045</v>
      </c>
      <c r="W117" s="58">
        <v>956</v>
      </c>
      <c r="X117" s="58">
        <v>1085865</v>
      </c>
      <c r="Y117" s="58">
        <v>1247</v>
      </c>
      <c r="Z117" s="58">
        <v>928</v>
      </c>
      <c r="AA117" s="58">
        <v>5974844</v>
      </c>
      <c r="AB117" s="58">
        <v>656149</v>
      </c>
      <c r="AC117" s="58">
        <v>39596</v>
      </c>
      <c r="AD117" s="58">
        <v>111248</v>
      </c>
      <c r="AE117" s="58">
        <v>116593</v>
      </c>
      <c r="AF117" s="58">
        <v>591</v>
      </c>
      <c r="AG117" s="58">
        <v>21909</v>
      </c>
      <c r="AH117" s="58">
        <v>127998</v>
      </c>
      <c r="AI117" s="58">
        <v>342</v>
      </c>
      <c r="AJ117" s="58">
        <v>812381</v>
      </c>
      <c r="AK117" s="58">
        <v>7830</v>
      </c>
      <c r="AL117" s="58">
        <v>35131</v>
      </c>
      <c r="AM117" s="58">
        <v>34880</v>
      </c>
      <c r="AN117" s="58">
        <v>3828</v>
      </c>
      <c r="AO117" s="58">
        <v>1635</v>
      </c>
      <c r="AP117" s="59">
        <v>1</v>
      </c>
      <c r="AQ117">
        <v>52315970</v>
      </c>
      <c r="AR117">
        <v>1318753</v>
      </c>
      <c r="AS117">
        <v>3294834</v>
      </c>
      <c r="AT117">
        <v>4613586</v>
      </c>
      <c r="AU117">
        <v>0</v>
      </c>
      <c r="AV117">
        <v>4613586</v>
      </c>
      <c r="AW117">
        <v>5089799</v>
      </c>
      <c r="AX117">
        <v>1446800</v>
      </c>
      <c r="AY117">
        <v>6536599</v>
      </c>
      <c r="AZ117">
        <v>2646925</v>
      </c>
      <c r="BA117">
        <v>2057232</v>
      </c>
      <c r="BB117">
        <v>15854342</v>
      </c>
      <c r="BC117">
        <v>540098</v>
      </c>
      <c r="BD117">
        <v>915042</v>
      </c>
      <c r="BE117">
        <v>2751192</v>
      </c>
      <c r="BF117">
        <v>69466364</v>
      </c>
    </row>
    <row r="118" spans="1:58">
      <c r="A118" s="57">
        <v>67517</v>
      </c>
      <c r="B118" s="58">
        <v>121201</v>
      </c>
      <c r="C118" s="58">
        <v>55275</v>
      </c>
      <c r="D118" s="58">
        <v>97120</v>
      </c>
      <c r="E118" s="58">
        <v>14325</v>
      </c>
      <c r="F118" s="58">
        <v>388320</v>
      </c>
      <c r="G118" s="58">
        <v>183662</v>
      </c>
      <c r="H118" s="58">
        <v>106720</v>
      </c>
      <c r="I118" s="58">
        <v>273756</v>
      </c>
      <c r="J118" s="58">
        <v>255883</v>
      </c>
      <c r="K118" s="58">
        <v>501675</v>
      </c>
      <c r="L118" s="58">
        <v>2321525</v>
      </c>
      <c r="M118" s="58">
        <v>441258</v>
      </c>
      <c r="N118" s="58">
        <v>1234665</v>
      </c>
      <c r="O118" s="58">
        <v>356566</v>
      </c>
      <c r="P118" s="58">
        <v>471852</v>
      </c>
      <c r="Q118" s="58">
        <v>312964</v>
      </c>
      <c r="R118" s="58">
        <v>156091</v>
      </c>
      <c r="S118" s="58">
        <v>1413127</v>
      </c>
      <c r="T118" s="58">
        <v>34967008</v>
      </c>
      <c r="U118" s="58">
        <v>196742</v>
      </c>
      <c r="V118" s="58">
        <v>16706</v>
      </c>
      <c r="W118" s="58">
        <v>2814</v>
      </c>
      <c r="X118" s="58">
        <v>2350383</v>
      </c>
      <c r="Y118" s="58">
        <v>9950</v>
      </c>
      <c r="Z118" s="58">
        <v>13734</v>
      </c>
      <c r="AA118" s="58">
        <v>414714</v>
      </c>
      <c r="AB118" s="58">
        <v>4242291</v>
      </c>
      <c r="AC118" s="58">
        <v>116580</v>
      </c>
      <c r="AD118" s="58">
        <v>183813</v>
      </c>
      <c r="AE118" s="58">
        <v>4362074</v>
      </c>
      <c r="AF118" s="58">
        <v>131558</v>
      </c>
      <c r="AG118" s="58">
        <v>111785</v>
      </c>
      <c r="AH118" s="58">
        <v>840761</v>
      </c>
      <c r="AI118" s="58">
        <v>8491</v>
      </c>
      <c r="AJ118" s="58">
        <v>226293</v>
      </c>
      <c r="AK118" s="58">
        <v>48249</v>
      </c>
      <c r="AL118" s="58">
        <v>4345737</v>
      </c>
      <c r="AM118" s="58">
        <v>256844</v>
      </c>
      <c r="AN118" s="58">
        <v>30639</v>
      </c>
      <c r="AO118" s="58">
        <v>84456</v>
      </c>
      <c r="AP118" s="59">
        <v>62338</v>
      </c>
      <c r="AQ118">
        <v>61797463</v>
      </c>
      <c r="AR118">
        <v>1083177</v>
      </c>
      <c r="AS118">
        <v>2569949</v>
      </c>
      <c r="AT118">
        <v>3653126</v>
      </c>
      <c r="AU118">
        <v>0</v>
      </c>
      <c r="AV118">
        <v>3653126</v>
      </c>
      <c r="AW118">
        <v>1044620</v>
      </c>
      <c r="AX118">
        <v>306649</v>
      </c>
      <c r="AY118">
        <v>1351269</v>
      </c>
      <c r="AZ118">
        <v>4840348</v>
      </c>
      <c r="BA118">
        <v>1110789</v>
      </c>
      <c r="BB118">
        <v>10955532</v>
      </c>
      <c r="BC118">
        <v>2875504</v>
      </c>
      <c r="BD118">
        <v>2627893</v>
      </c>
      <c r="BE118">
        <v>2394492</v>
      </c>
      <c r="BF118">
        <v>69644089</v>
      </c>
    </row>
    <row r="119" spans="1:58">
      <c r="A119" s="57">
        <v>2685</v>
      </c>
      <c r="B119" s="58">
        <v>482</v>
      </c>
      <c r="C119" s="58">
        <v>145</v>
      </c>
      <c r="D119" s="58">
        <v>2454</v>
      </c>
      <c r="E119" s="58">
        <v>577</v>
      </c>
      <c r="F119" s="58">
        <v>7640</v>
      </c>
      <c r="G119" s="58">
        <v>205</v>
      </c>
      <c r="H119" s="58">
        <v>4</v>
      </c>
      <c r="I119" s="58">
        <v>366</v>
      </c>
      <c r="J119" s="58">
        <v>6590</v>
      </c>
      <c r="K119" s="58">
        <v>54182</v>
      </c>
      <c r="L119" s="58">
        <v>105394</v>
      </c>
      <c r="M119" s="58">
        <v>224171</v>
      </c>
      <c r="N119" s="58">
        <v>23196</v>
      </c>
      <c r="O119" s="58">
        <v>7873</v>
      </c>
      <c r="P119" s="58">
        <v>1049200</v>
      </c>
      <c r="Q119" s="58">
        <v>260738</v>
      </c>
      <c r="R119" s="58">
        <v>14318</v>
      </c>
      <c r="S119" s="58">
        <v>734328</v>
      </c>
      <c r="T119" s="58">
        <v>12435</v>
      </c>
      <c r="U119" s="58">
        <v>2605760</v>
      </c>
      <c r="V119" s="58">
        <v>0</v>
      </c>
      <c r="W119" s="58">
        <v>84556</v>
      </c>
      <c r="X119" s="58">
        <v>360180</v>
      </c>
      <c r="Y119" s="58">
        <v>3286</v>
      </c>
      <c r="Z119" s="58">
        <v>1371</v>
      </c>
      <c r="AA119" s="58">
        <v>56339</v>
      </c>
      <c r="AB119" s="58">
        <v>855</v>
      </c>
      <c r="AC119" s="58">
        <v>6409</v>
      </c>
      <c r="AD119" s="58">
        <v>1192</v>
      </c>
      <c r="AE119" s="58">
        <v>4874</v>
      </c>
      <c r="AF119" s="58">
        <v>4</v>
      </c>
      <c r="AG119" s="58">
        <v>173</v>
      </c>
      <c r="AH119" s="58">
        <v>289400</v>
      </c>
      <c r="AI119" s="58">
        <v>9027</v>
      </c>
      <c r="AJ119" s="58">
        <v>1206775</v>
      </c>
      <c r="AK119" s="58">
        <v>11461</v>
      </c>
      <c r="AL119" s="58">
        <v>487460</v>
      </c>
      <c r="AM119" s="58">
        <v>58787</v>
      </c>
      <c r="AN119" s="58">
        <v>766</v>
      </c>
      <c r="AO119" s="58">
        <v>139</v>
      </c>
      <c r="AP119" s="59">
        <v>60</v>
      </c>
      <c r="AQ119">
        <v>7695854</v>
      </c>
      <c r="AR119">
        <v>1219426</v>
      </c>
      <c r="AS119">
        <v>165419</v>
      </c>
      <c r="AT119">
        <v>1384845</v>
      </c>
      <c r="AU119">
        <v>0</v>
      </c>
      <c r="AV119">
        <v>1384845</v>
      </c>
      <c r="AW119">
        <v>1047495</v>
      </c>
      <c r="AX119">
        <v>294840</v>
      </c>
      <c r="AY119">
        <v>1342335</v>
      </c>
      <c r="AZ119">
        <v>294872</v>
      </c>
      <c r="BA119">
        <v>165621</v>
      </c>
      <c r="BB119">
        <v>3187674</v>
      </c>
      <c r="BC119">
        <v>520834</v>
      </c>
      <c r="BD119">
        <v>34498</v>
      </c>
      <c r="BE119">
        <v>485779</v>
      </c>
      <c r="BF119">
        <v>10813975</v>
      </c>
    </row>
    <row r="120" spans="1:58">
      <c r="A120" s="57">
        <v>868</v>
      </c>
      <c r="B120" s="58">
        <v>83</v>
      </c>
      <c r="C120" s="58">
        <v>5</v>
      </c>
      <c r="D120" s="58">
        <v>442</v>
      </c>
      <c r="E120" s="58">
        <v>23</v>
      </c>
      <c r="F120" s="58">
        <v>3367</v>
      </c>
      <c r="G120" s="58">
        <v>66111</v>
      </c>
      <c r="H120" s="58">
        <v>4860</v>
      </c>
      <c r="I120" s="58">
        <v>1767</v>
      </c>
      <c r="J120" s="58">
        <v>789222</v>
      </c>
      <c r="K120" s="58">
        <v>1269</v>
      </c>
      <c r="L120" s="58">
        <v>10286</v>
      </c>
      <c r="M120" s="58">
        <v>512205</v>
      </c>
      <c r="N120" s="58">
        <v>1841763</v>
      </c>
      <c r="O120" s="58">
        <v>562203</v>
      </c>
      <c r="P120" s="58">
        <v>43634</v>
      </c>
      <c r="Q120" s="58">
        <v>85855</v>
      </c>
      <c r="R120" s="58">
        <v>73699</v>
      </c>
      <c r="S120" s="58">
        <v>8009</v>
      </c>
      <c r="T120" s="58">
        <v>44</v>
      </c>
      <c r="U120" s="58">
        <v>3</v>
      </c>
      <c r="V120" s="58">
        <v>215479</v>
      </c>
      <c r="W120" s="58">
        <v>0</v>
      </c>
      <c r="X120" s="58">
        <v>202</v>
      </c>
      <c r="Y120" s="58">
        <v>2</v>
      </c>
      <c r="Z120" s="58">
        <v>8</v>
      </c>
      <c r="AA120" s="58">
        <v>7724</v>
      </c>
      <c r="AB120" s="58">
        <v>303</v>
      </c>
      <c r="AC120" s="58">
        <v>46545</v>
      </c>
      <c r="AD120" s="58">
        <v>10119</v>
      </c>
      <c r="AE120" s="58">
        <v>0</v>
      </c>
      <c r="AF120" s="58">
        <v>52</v>
      </c>
      <c r="AG120" s="58">
        <v>41285</v>
      </c>
      <c r="AH120" s="58">
        <v>2088528</v>
      </c>
      <c r="AI120" s="58">
        <v>0</v>
      </c>
      <c r="AJ120" s="58">
        <v>314070</v>
      </c>
      <c r="AK120" s="58">
        <v>43194</v>
      </c>
      <c r="AL120" s="58">
        <v>351500</v>
      </c>
      <c r="AM120" s="58">
        <v>19301</v>
      </c>
      <c r="AN120" s="58">
        <v>5445</v>
      </c>
      <c r="AO120" s="58">
        <v>59529</v>
      </c>
      <c r="AP120" s="59">
        <v>66</v>
      </c>
      <c r="AQ120">
        <v>7209071</v>
      </c>
      <c r="AR120">
        <v>613</v>
      </c>
      <c r="AS120">
        <v>6804</v>
      </c>
      <c r="AT120">
        <v>7417</v>
      </c>
      <c r="AU120">
        <v>0</v>
      </c>
      <c r="AV120">
        <v>7417</v>
      </c>
      <c r="AW120">
        <v>0</v>
      </c>
      <c r="AX120">
        <v>65301</v>
      </c>
      <c r="AY120">
        <v>65301</v>
      </c>
      <c r="AZ120">
        <v>108157</v>
      </c>
      <c r="BA120">
        <v>22453</v>
      </c>
      <c r="BB120">
        <v>203328</v>
      </c>
      <c r="BC120">
        <v>1457255</v>
      </c>
      <c r="BD120">
        <v>2232529</v>
      </c>
      <c r="BE120">
        <v>188603</v>
      </c>
      <c r="BF120">
        <v>3911218</v>
      </c>
    </row>
    <row r="121" spans="1:58">
      <c r="A121" s="57">
        <v>978</v>
      </c>
      <c r="B121" s="58">
        <v>24023</v>
      </c>
      <c r="C121" s="58">
        <v>2810</v>
      </c>
      <c r="D121" s="58">
        <v>43594</v>
      </c>
      <c r="E121" s="58">
        <v>11785</v>
      </c>
      <c r="F121" s="58">
        <v>32370</v>
      </c>
      <c r="G121" s="58">
        <v>25064</v>
      </c>
      <c r="H121" s="58">
        <v>24798</v>
      </c>
      <c r="I121" s="58">
        <v>70817</v>
      </c>
      <c r="J121" s="58">
        <v>43344</v>
      </c>
      <c r="K121" s="58">
        <v>32558</v>
      </c>
      <c r="L121" s="58">
        <v>62155</v>
      </c>
      <c r="M121" s="58">
        <v>62696</v>
      </c>
      <c r="N121" s="58">
        <v>40171</v>
      </c>
      <c r="O121" s="58">
        <v>14244</v>
      </c>
      <c r="P121" s="58">
        <v>20188</v>
      </c>
      <c r="Q121" s="58">
        <v>32581</v>
      </c>
      <c r="R121" s="58">
        <v>15689</v>
      </c>
      <c r="S121" s="58">
        <v>14091</v>
      </c>
      <c r="T121" s="58">
        <v>12559</v>
      </c>
      <c r="U121" s="58">
        <v>1241</v>
      </c>
      <c r="V121" s="58">
        <v>439</v>
      </c>
      <c r="W121" s="58">
        <v>108275</v>
      </c>
      <c r="X121" s="58">
        <v>541430</v>
      </c>
      <c r="Y121" s="58">
        <v>2761</v>
      </c>
      <c r="Z121" s="58">
        <v>19009</v>
      </c>
      <c r="AA121" s="58">
        <v>1144</v>
      </c>
      <c r="AB121" s="58">
        <v>5572</v>
      </c>
      <c r="AC121" s="58">
        <v>11454</v>
      </c>
      <c r="AD121" s="58">
        <v>2475</v>
      </c>
      <c r="AE121" s="58">
        <v>2137</v>
      </c>
      <c r="AF121" s="58">
        <v>1050</v>
      </c>
      <c r="AG121" s="58">
        <v>2170</v>
      </c>
      <c r="AH121" s="58">
        <v>18551</v>
      </c>
      <c r="AI121" s="58">
        <v>28</v>
      </c>
      <c r="AJ121" s="58">
        <v>1281</v>
      </c>
      <c r="AK121" s="58">
        <v>1114</v>
      </c>
      <c r="AL121" s="58">
        <v>761</v>
      </c>
      <c r="AM121" s="58">
        <v>2479</v>
      </c>
      <c r="AN121" s="58">
        <v>527</v>
      </c>
      <c r="AO121" s="58">
        <v>106</v>
      </c>
      <c r="AP121" s="59">
        <v>218</v>
      </c>
      <c r="AQ121">
        <v>1310734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39355</v>
      </c>
      <c r="BB121">
        <v>39355</v>
      </c>
      <c r="BC121">
        <v>0</v>
      </c>
      <c r="BD121">
        <v>24726</v>
      </c>
      <c r="BE121">
        <v>64060</v>
      </c>
      <c r="BF121">
        <v>1389423</v>
      </c>
    </row>
    <row r="122" spans="1:58">
      <c r="A122" s="57">
        <v>184417</v>
      </c>
      <c r="B122" s="58">
        <v>401280</v>
      </c>
      <c r="C122" s="58">
        <v>186500</v>
      </c>
      <c r="D122" s="58">
        <v>324551</v>
      </c>
      <c r="E122" s="58">
        <v>47937</v>
      </c>
      <c r="F122" s="58">
        <v>1265214</v>
      </c>
      <c r="G122" s="58">
        <v>614318</v>
      </c>
      <c r="H122" s="58">
        <v>333131</v>
      </c>
      <c r="I122" s="58">
        <v>850559</v>
      </c>
      <c r="J122" s="58">
        <v>801060</v>
      </c>
      <c r="K122" s="58">
        <v>1707266</v>
      </c>
      <c r="L122" s="58">
        <v>7199331</v>
      </c>
      <c r="M122" s="58">
        <v>1383235</v>
      </c>
      <c r="N122" s="58">
        <v>4156200</v>
      </c>
      <c r="O122" s="58">
        <v>882210</v>
      </c>
      <c r="P122" s="58">
        <v>672867</v>
      </c>
      <c r="Q122" s="58">
        <v>552428</v>
      </c>
      <c r="R122" s="58">
        <v>355642</v>
      </c>
      <c r="S122" s="58">
        <v>301399</v>
      </c>
      <c r="T122" s="58">
        <v>242376</v>
      </c>
      <c r="U122" s="58">
        <v>147766</v>
      </c>
      <c r="V122" s="58">
        <v>39619</v>
      </c>
      <c r="W122" s="58">
        <v>9422</v>
      </c>
      <c r="X122" s="58">
        <v>8007680</v>
      </c>
      <c r="Y122" s="58">
        <v>33609</v>
      </c>
      <c r="Z122" s="58">
        <v>45873</v>
      </c>
      <c r="AA122" s="58">
        <v>1014294</v>
      </c>
      <c r="AB122" s="58">
        <v>356265</v>
      </c>
      <c r="AC122" s="58">
        <v>250498</v>
      </c>
      <c r="AD122" s="58">
        <v>260241</v>
      </c>
      <c r="AE122" s="58">
        <v>103169</v>
      </c>
      <c r="AF122" s="58">
        <v>206937</v>
      </c>
      <c r="AG122" s="58">
        <v>322740</v>
      </c>
      <c r="AH122" s="58">
        <v>324724</v>
      </c>
      <c r="AI122" s="58">
        <v>10316</v>
      </c>
      <c r="AJ122" s="58">
        <v>103421</v>
      </c>
      <c r="AK122" s="58">
        <v>63233</v>
      </c>
      <c r="AL122" s="58">
        <v>59676</v>
      </c>
      <c r="AM122" s="58">
        <v>90147</v>
      </c>
      <c r="AN122" s="58">
        <v>48899</v>
      </c>
      <c r="AO122" s="58">
        <v>31641</v>
      </c>
      <c r="AP122" s="59">
        <v>85815</v>
      </c>
      <c r="AQ122">
        <v>34077907</v>
      </c>
      <c r="AR122">
        <v>1367651</v>
      </c>
      <c r="AS122">
        <v>4663228</v>
      </c>
      <c r="AT122">
        <v>6030880</v>
      </c>
      <c r="AU122">
        <v>0</v>
      </c>
      <c r="AV122">
        <v>6030880</v>
      </c>
      <c r="AW122">
        <v>0</v>
      </c>
      <c r="AX122">
        <v>0</v>
      </c>
      <c r="AY122">
        <v>0</v>
      </c>
      <c r="AZ122">
        <v>0</v>
      </c>
      <c r="BA122">
        <v>83522</v>
      </c>
      <c r="BB122">
        <v>6114402</v>
      </c>
      <c r="BC122">
        <v>0</v>
      </c>
      <c r="BD122">
        <v>350957</v>
      </c>
      <c r="BE122">
        <v>1844501</v>
      </c>
      <c r="BF122">
        <v>41685852</v>
      </c>
    </row>
    <row r="123" spans="1:58">
      <c r="A123" s="57">
        <v>5011</v>
      </c>
      <c r="B123" s="58">
        <v>0</v>
      </c>
      <c r="C123" s="58">
        <v>0</v>
      </c>
      <c r="D123" s="58">
        <v>0</v>
      </c>
      <c r="E123" s="58">
        <v>0</v>
      </c>
      <c r="F123" s="58">
        <v>1030</v>
      </c>
      <c r="G123" s="58">
        <v>0</v>
      </c>
      <c r="H123" s="58">
        <v>0</v>
      </c>
      <c r="I123" s="58">
        <v>0</v>
      </c>
      <c r="J123" s="58">
        <v>0</v>
      </c>
      <c r="K123" s="58">
        <v>5</v>
      </c>
      <c r="L123" s="58">
        <v>34</v>
      </c>
      <c r="M123" s="58">
        <v>1</v>
      </c>
      <c r="N123" s="58">
        <v>46582</v>
      </c>
      <c r="O123" s="58">
        <v>99522</v>
      </c>
      <c r="P123" s="58">
        <v>4</v>
      </c>
      <c r="Q123" s="58">
        <v>34721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1</v>
      </c>
      <c r="X123" s="58">
        <v>0</v>
      </c>
      <c r="Y123" s="58">
        <v>2161062</v>
      </c>
      <c r="Z123" s="58">
        <v>2</v>
      </c>
      <c r="AA123" s="58">
        <v>0</v>
      </c>
      <c r="AB123" s="58">
        <v>5201</v>
      </c>
      <c r="AC123" s="58">
        <v>1351332</v>
      </c>
      <c r="AD123" s="58">
        <v>320300</v>
      </c>
      <c r="AE123" s="58">
        <v>0</v>
      </c>
      <c r="AF123" s="58">
        <v>0</v>
      </c>
      <c r="AG123" s="58">
        <v>375</v>
      </c>
      <c r="AH123" s="58">
        <v>43723</v>
      </c>
      <c r="AI123" s="58">
        <v>1543</v>
      </c>
      <c r="AJ123" s="58">
        <v>167760</v>
      </c>
      <c r="AK123" s="58">
        <v>1036</v>
      </c>
      <c r="AL123" s="58">
        <v>52138</v>
      </c>
      <c r="AM123" s="58">
        <v>66476</v>
      </c>
      <c r="AN123" s="58">
        <v>1534</v>
      </c>
      <c r="AO123" s="58">
        <v>2068</v>
      </c>
      <c r="AP123" s="59">
        <v>0</v>
      </c>
      <c r="AQ123">
        <v>4361460</v>
      </c>
      <c r="AR123">
        <v>59566</v>
      </c>
      <c r="AS123">
        <v>176427</v>
      </c>
      <c r="AT123">
        <v>235993</v>
      </c>
      <c r="AU123">
        <v>0</v>
      </c>
      <c r="AV123">
        <v>235993</v>
      </c>
      <c r="AW123">
        <v>0</v>
      </c>
      <c r="AX123">
        <v>232</v>
      </c>
      <c r="AY123">
        <v>232</v>
      </c>
      <c r="AZ123">
        <v>0</v>
      </c>
      <c r="BA123">
        <v>54240</v>
      </c>
      <c r="BB123">
        <v>290465</v>
      </c>
      <c r="BC123">
        <v>0</v>
      </c>
      <c r="BD123">
        <v>23890</v>
      </c>
      <c r="BE123">
        <v>203090</v>
      </c>
      <c r="BF123">
        <v>4831125</v>
      </c>
    </row>
    <row r="124" spans="1:58">
      <c r="A124" s="57">
        <v>0</v>
      </c>
      <c r="B124" s="58">
        <v>38268</v>
      </c>
      <c r="C124" s="58">
        <v>25260</v>
      </c>
      <c r="D124" s="58">
        <v>8591</v>
      </c>
      <c r="E124" s="58">
        <v>1909</v>
      </c>
      <c r="F124" s="58">
        <v>85822</v>
      </c>
      <c r="G124" s="58">
        <v>63092</v>
      </c>
      <c r="H124" s="58">
        <v>16582</v>
      </c>
      <c r="I124" s="58">
        <v>87222</v>
      </c>
      <c r="J124" s="58">
        <v>134272</v>
      </c>
      <c r="K124" s="58">
        <v>19940</v>
      </c>
      <c r="L124" s="58">
        <v>118873</v>
      </c>
      <c r="M124" s="58">
        <v>40233</v>
      </c>
      <c r="N124" s="58">
        <v>37532</v>
      </c>
      <c r="O124" s="58">
        <v>158840</v>
      </c>
      <c r="P124" s="58">
        <v>66792</v>
      </c>
      <c r="Q124" s="58">
        <v>18394</v>
      </c>
      <c r="R124" s="58">
        <v>25146</v>
      </c>
      <c r="S124" s="58">
        <v>10654</v>
      </c>
      <c r="T124" s="58">
        <v>15419</v>
      </c>
      <c r="U124" s="58">
        <v>11375</v>
      </c>
      <c r="V124" s="58">
        <v>2373</v>
      </c>
      <c r="W124" s="58">
        <v>3167</v>
      </c>
      <c r="X124" s="58">
        <v>84319</v>
      </c>
      <c r="Y124" s="58">
        <v>412</v>
      </c>
      <c r="Z124" s="58">
        <v>388714</v>
      </c>
      <c r="AA124" s="58">
        <v>1026332</v>
      </c>
      <c r="AB124" s="58">
        <v>60021</v>
      </c>
      <c r="AC124" s="58">
        <v>188305</v>
      </c>
      <c r="AD124" s="58">
        <v>104588</v>
      </c>
      <c r="AE124" s="58">
        <v>12936</v>
      </c>
      <c r="AF124" s="58">
        <v>41150</v>
      </c>
      <c r="AG124" s="58">
        <v>9414</v>
      </c>
      <c r="AH124" s="58">
        <v>53002</v>
      </c>
      <c r="AI124" s="58">
        <v>5800</v>
      </c>
      <c r="AJ124" s="58">
        <v>19050</v>
      </c>
      <c r="AK124" s="58">
        <v>105606</v>
      </c>
      <c r="AL124" s="58">
        <v>38829</v>
      </c>
      <c r="AM124" s="58">
        <v>82740</v>
      </c>
      <c r="AN124" s="58">
        <v>22721</v>
      </c>
      <c r="AO124" s="58">
        <v>8019</v>
      </c>
      <c r="AP124" s="59">
        <v>109428</v>
      </c>
      <c r="AQ124">
        <v>3351144</v>
      </c>
      <c r="AR124">
        <v>129709</v>
      </c>
      <c r="AS124">
        <v>530815</v>
      </c>
      <c r="AT124">
        <v>660524</v>
      </c>
      <c r="AU124">
        <v>0</v>
      </c>
      <c r="AV124">
        <v>660524</v>
      </c>
      <c r="AW124">
        <v>0</v>
      </c>
      <c r="AX124">
        <v>7596</v>
      </c>
      <c r="AY124">
        <v>7596</v>
      </c>
      <c r="AZ124">
        <v>0</v>
      </c>
      <c r="BA124">
        <v>3192</v>
      </c>
      <c r="BB124">
        <v>671312</v>
      </c>
      <c r="BC124">
        <v>0</v>
      </c>
      <c r="BD124">
        <v>214</v>
      </c>
      <c r="BE124">
        <v>-167912</v>
      </c>
      <c r="BF124">
        <v>3854330</v>
      </c>
    </row>
    <row r="125" spans="1:58">
      <c r="A125" s="57">
        <v>20517</v>
      </c>
      <c r="B125" s="58">
        <v>231950</v>
      </c>
      <c r="C125" s="58">
        <v>2237</v>
      </c>
      <c r="D125" s="58">
        <v>4407</v>
      </c>
      <c r="E125" s="58">
        <v>706</v>
      </c>
      <c r="F125" s="58">
        <v>13735</v>
      </c>
      <c r="G125" s="58">
        <v>8449</v>
      </c>
      <c r="H125" s="58">
        <v>9331</v>
      </c>
      <c r="I125" s="58">
        <v>15157</v>
      </c>
      <c r="J125" s="58">
        <v>4249</v>
      </c>
      <c r="K125" s="58">
        <v>4491</v>
      </c>
      <c r="L125" s="58">
        <v>17762</v>
      </c>
      <c r="M125" s="58">
        <v>20111</v>
      </c>
      <c r="N125" s="58">
        <v>7181</v>
      </c>
      <c r="O125" s="58">
        <v>8667</v>
      </c>
      <c r="P125" s="58">
        <v>11943</v>
      </c>
      <c r="Q125" s="58">
        <v>31658</v>
      </c>
      <c r="R125" s="58">
        <v>2193</v>
      </c>
      <c r="S125" s="58">
        <v>5242</v>
      </c>
      <c r="T125" s="58">
        <v>6205</v>
      </c>
      <c r="U125" s="58">
        <v>405</v>
      </c>
      <c r="V125" s="58">
        <v>54</v>
      </c>
      <c r="W125" s="58">
        <v>49</v>
      </c>
      <c r="X125" s="58">
        <v>23775</v>
      </c>
      <c r="Y125" s="58">
        <v>569</v>
      </c>
      <c r="Z125" s="58">
        <v>590</v>
      </c>
      <c r="AA125" s="58">
        <v>1069000</v>
      </c>
      <c r="AB125" s="58">
        <v>40186</v>
      </c>
      <c r="AC125" s="58">
        <v>30382</v>
      </c>
      <c r="AD125" s="58">
        <v>22526</v>
      </c>
      <c r="AE125" s="58">
        <v>6661</v>
      </c>
      <c r="AF125" s="58">
        <v>29741</v>
      </c>
      <c r="AG125" s="58">
        <v>8133</v>
      </c>
      <c r="AH125" s="58">
        <v>74800</v>
      </c>
      <c r="AI125" s="58">
        <v>1235</v>
      </c>
      <c r="AJ125" s="58">
        <v>12035</v>
      </c>
      <c r="AK125" s="58">
        <v>4771</v>
      </c>
      <c r="AL125" s="58">
        <v>15306</v>
      </c>
      <c r="AM125" s="58">
        <v>42544</v>
      </c>
      <c r="AN125" s="58">
        <v>12190</v>
      </c>
      <c r="AO125" s="58">
        <v>1653</v>
      </c>
      <c r="AP125" s="59">
        <v>13744</v>
      </c>
      <c r="AQ125">
        <v>1836536</v>
      </c>
      <c r="AR125">
        <v>1433256</v>
      </c>
      <c r="AS125">
        <v>3164227</v>
      </c>
      <c r="AT125">
        <v>4597483</v>
      </c>
      <c r="AU125">
        <v>0</v>
      </c>
      <c r="AV125">
        <v>4597483</v>
      </c>
      <c r="AW125">
        <v>239938903</v>
      </c>
      <c r="AX125">
        <v>0</v>
      </c>
      <c r="AY125">
        <v>239938903</v>
      </c>
      <c r="AZ125">
        <v>0</v>
      </c>
      <c r="BA125">
        <v>0</v>
      </c>
      <c r="BB125">
        <v>244536385</v>
      </c>
      <c r="BC125">
        <v>33009637</v>
      </c>
      <c r="BD125">
        <v>51582000</v>
      </c>
      <c r="BE125">
        <v>-5687382</v>
      </c>
      <c r="BF125">
        <v>156093902</v>
      </c>
    </row>
    <row r="126" spans="1:58">
      <c r="A126" s="57">
        <v>8731720</v>
      </c>
      <c r="B126" s="58">
        <v>659530</v>
      </c>
      <c r="C126" s="58">
        <v>283610</v>
      </c>
      <c r="D126" s="58">
        <v>821830</v>
      </c>
      <c r="E126" s="58">
        <v>420041</v>
      </c>
      <c r="F126" s="58">
        <v>3217546</v>
      </c>
      <c r="G126" s="58">
        <v>1460557</v>
      </c>
      <c r="H126" s="58">
        <v>1065149</v>
      </c>
      <c r="I126" s="58">
        <v>2150670</v>
      </c>
      <c r="J126" s="58">
        <v>2369540</v>
      </c>
      <c r="K126" s="58">
        <v>6482840</v>
      </c>
      <c r="L126" s="58">
        <v>12166862</v>
      </c>
      <c r="M126" s="58">
        <v>4048542</v>
      </c>
      <c r="N126" s="58">
        <v>6769377</v>
      </c>
      <c r="O126" s="58">
        <v>1438350</v>
      </c>
      <c r="P126" s="58">
        <v>4544085</v>
      </c>
      <c r="Q126" s="58">
        <v>1427929</v>
      </c>
      <c r="R126" s="58">
        <v>2588769</v>
      </c>
      <c r="S126" s="58">
        <v>1246788</v>
      </c>
      <c r="T126" s="58">
        <v>2276618</v>
      </c>
      <c r="U126" s="58">
        <v>312302</v>
      </c>
      <c r="V126" s="58">
        <v>345655</v>
      </c>
      <c r="W126" s="58">
        <v>103723</v>
      </c>
      <c r="X126" s="58">
        <v>11989500</v>
      </c>
      <c r="Y126" s="58">
        <v>354930</v>
      </c>
      <c r="Z126" s="58">
        <v>1334980</v>
      </c>
      <c r="AA126" s="58">
        <v>1813819</v>
      </c>
      <c r="AB126" s="58">
        <v>9050505</v>
      </c>
      <c r="AC126" s="58">
        <v>769195</v>
      </c>
      <c r="AD126" s="58">
        <v>497975</v>
      </c>
      <c r="AE126" s="58">
        <v>344435</v>
      </c>
      <c r="AF126" s="58">
        <v>441808</v>
      </c>
      <c r="AG126" s="58">
        <v>472750</v>
      </c>
      <c r="AH126" s="58">
        <v>512861</v>
      </c>
      <c r="AI126" s="58">
        <v>16406</v>
      </c>
      <c r="AJ126" s="58">
        <v>249967</v>
      </c>
      <c r="AK126" s="58">
        <v>129942</v>
      </c>
      <c r="AL126" s="58">
        <v>138330</v>
      </c>
      <c r="AM126" s="58">
        <v>139677</v>
      </c>
      <c r="AN126" s="58">
        <v>102589</v>
      </c>
      <c r="AO126" s="58">
        <v>144876</v>
      </c>
      <c r="AP126" s="59">
        <v>139844</v>
      </c>
      <c r="AQ126">
        <v>93576420</v>
      </c>
      <c r="AR126">
        <v>412498</v>
      </c>
      <c r="AS126">
        <v>1101440</v>
      </c>
      <c r="AT126">
        <v>1513938</v>
      </c>
      <c r="AU126">
        <v>0</v>
      </c>
      <c r="AV126">
        <v>1513938</v>
      </c>
      <c r="AW126">
        <v>10562100</v>
      </c>
      <c r="AX126">
        <v>138258</v>
      </c>
      <c r="AY126">
        <v>10700358</v>
      </c>
      <c r="AZ126">
        <v>17896856</v>
      </c>
      <c r="BA126">
        <v>2042607</v>
      </c>
      <c r="BB126">
        <v>32153759</v>
      </c>
      <c r="BC126">
        <v>393122</v>
      </c>
      <c r="BD126">
        <v>473224</v>
      </c>
      <c r="BE126">
        <v>2929036</v>
      </c>
      <c r="BF126">
        <v>127792868</v>
      </c>
    </row>
    <row r="127" spans="1:58">
      <c r="A127" s="57">
        <v>753566</v>
      </c>
      <c r="B127" s="58">
        <v>1176188</v>
      </c>
      <c r="C127" s="58">
        <v>119910</v>
      </c>
      <c r="D127" s="58">
        <v>115975</v>
      </c>
      <c r="E127" s="58">
        <v>88177</v>
      </c>
      <c r="F127" s="58">
        <v>1487268</v>
      </c>
      <c r="G127" s="58">
        <v>584366</v>
      </c>
      <c r="H127" s="58">
        <v>321439</v>
      </c>
      <c r="I127" s="58">
        <v>1165723</v>
      </c>
      <c r="J127" s="58">
        <v>950143</v>
      </c>
      <c r="K127" s="58">
        <v>433074</v>
      </c>
      <c r="L127" s="58">
        <v>5629630</v>
      </c>
      <c r="M127" s="58">
        <v>2739700</v>
      </c>
      <c r="N127" s="58">
        <v>1591086</v>
      </c>
      <c r="O127" s="58">
        <v>821921</v>
      </c>
      <c r="P127" s="58">
        <v>1157965</v>
      </c>
      <c r="Q127" s="58">
        <v>871954</v>
      </c>
      <c r="R127" s="58">
        <v>1982470</v>
      </c>
      <c r="S127" s="58">
        <v>534286</v>
      </c>
      <c r="T127" s="58">
        <v>576905</v>
      </c>
      <c r="U127" s="58">
        <v>64241</v>
      </c>
      <c r="V127" s="58">
        <v>62366</v>
      </c>
      <c r="W127" s="58">
        <v>4582</v>
      </c>
      <c r="X127" s="58">
        <v>254887</v>
      </c>
      <c r="Y127" s="58">
        <v>21902</v>
      </c>
      <c r="Z127" s="58">
        <v>4826</v>
      </c>
      <c r="AA127" s="58">
        <v>2615272</v>
      </c>
      <c r="AB127" s="58">
        <v>3940654</v>
      </c>
      <c r="AC127" s="58">
        <v>45497530</v>
      </c>
      <c r="AD127" s="58">
        <v>94734</v>
      </c>
      <c r="AE127" s="58">
        <v>208161</v>
      </c>
      <c r="AF127" s="58">
        <v>934885</v>
      </c>
      <c r="AG127" s="58">
        <v>231217</v>
      </c>
      <c r="AH127" s="58">
        <v>5469676</v>
      </c>
      <c r="AI127" s="58">
        <v>45020</v>
      </c>
      <c r="AJ127" s="58">
        <v>440172</v>
      </c>
      <c r="AK127" s="58">
        <v>283158</v>
      </c>
      <c r="AL127" s="58">
        <v>245023</v>
      </c>
      <c r="AM127" s="58">
        <v>102642</v>
      </c>
      <c r="AN127" s="58">
        <v>14759</v>
      </c>
      <c r="AO127" s="58">
        <v>49672</v>
      </c>
      <c r="AP127" s="59">
        <v>634540</v>
      </c>
      <c r="AQ127">
        <v>84321666</v>
      </c>
      <c r="AR127">
        <v>585482</v>
      </c>
      <c r="AS127">
        <v>5549406</v>
      </c>
      <c r="AT127">
        <v>6134888</v>
      </c>
      <c r="AU127">
        <v>1497617</v>
      </c>
      <c r="AV127">
        <v>7632505</v>
      </c>
      <c r="AW127">
        <v>2196005</v>
      </c>
      <c r="AX127">
        <v>264683</v>
      </c>
      <c r="AY127">
        <v>2460688</v>
      </c>
      <c r="AZ127">
        <v>3154225</v>
      </c>
      <c r="BA127">
        <v>611773</v>
      </c>
      <c r="BB127">
        <v>13859192</v>
      </c>
      <c r="BC127">
        <v>1151926</v>
      </c>
      <c r="BD127">
        <v>1425301</v>
      </c>
      <c r="BE127">
        <v>4328476</v>
      </c>
      <c r="BF127">
        <v>99932107</v>
      </c>
    </row>
    <row r="128" spans="1:58">
      <c r="A128" s="57">
        <v>174766</v>
      </c>
      <c r="B128" s="58">
        <v>162683</v>
      </c>
      <c r="C128" s="58">
        <v>19625</v>
      </c>
      <c r="D128" s="58">
        <v>47508</v>
      </c>
      <c r="E128" s="58">
        <v>24646</v>
      </c>
      <c r="F128" s="58">
        <v>438216</v>
      </c>
      <c r="G128" s="58">
        <v>123667</v>
      </c>
      <c r="H128" s="58">
        <v>105161</v>
      </c>
      <c r="I128" s="58">
        <v>306390</v>
      </c>
      <c r="J128" s="58">
        <v>379067</v>
      </c>
      <c r="K128" s="58">
        <v>66922</v>
      </c>
      <c r="L128" s="58">
        <v>1359534</v>
      </c>
      <c r="M128" s="58">
        <v>565314</v>
      </c>
      <c r="N128" s="58">
        <v>241467</v>
      </c>
      <c r="O128" s="58">
        <v>471393</v>
      </c>
      <c r="P128" s="58">
        <v>556228</v>
      </c>
      <c r="Q128" s="58">
        <v>279439</v>
      </c>
      <c r="R128" s="58">
        <v>357481</v>
      </c>
      <c r="S128" s="58">
        <v>484158</v>
      </c>
      <c r="T128" s="58">
        <v>304089</v>
      </c>
      <c r="U128" s="58">
        <v>66582</v>
      </c>
      <c r="V128" s="58">
        <v>11137</v>
      </c>
      <c r="W128" s="58">
        <v>796</v>
      </c>
      <c r="X128" s="58">
        <v>7262</v>
      </c>
      <c r="Y128" s="58">
        <v>19050</v>
      </c>
      <c r="Z128" s="58">
        <v>3331</v>
      </c>
      <c r="AA128" s="58">
        <v>1619428</v>
      </c>
      <c r="AB128" s="58">
        <v>1265007</v>
      </c>
      <c r="AC128" s="58">
        <v>429674</v>
      </c>
      <c r="AD128" s="58">
        <v>207248</v>
      </c>
      <c r="AE128" s="58">
        <v>446276</v>
      </c>
      <c r="AF128" s="58">
        <v>4640082</v>
      </c>
      <c r="AG128" s="58">
        <v>691360</v>
      </c>
      <c r="AH128" s="58">
        <v>5790631</v>
      </c>
      <c r="AI128" s="58">
        <v>45163</v>
      </c>
      <c r="AJ128" s="58">
        <v>262421</v>
      </c>
      <c r="AK128" s="58">
        <v>34511</v>
      </c>
      <c r="AL128" s="58">
        <v>385635</v>
      </c>
      <c r="AM128" s="58">
        <v>208172</v>
      </c>
      <c r="AN128" s="58">
        <v>49254</v>
      </c>
      <c r="AO128" s="58">
        <v>24532</v>
      </c>
      <c r="AP128" s="59">
        <v>542301</v>
      </c>
      <c r="AQ128">
        <v>23217606</v>
      </c>
      <c r="AR128">
        <v>1549640</v>
      </c>
      <c r="AS128">
        <v>7128379</v>
      </c>
      <c r="AT128">
        <v>8678019</v>
      </c>
      <c r="AU128">
        <v>0</v>
      </c>
      <c r="AV128">
        <v>8678019</v>
      </c>
      <c r="AW128">
        <v>0</v>
      </c>
      <c r="AX128">
        <v>0</v>
      </c>
      <c r="AY128">
        <v>0</v>
      </c>
      <c r="AZ128">
        <v>41584</v>
      </c>
      <c r="BA128">
        <v>6721</v>
      </c>
      <c r="BB128">
        <v>8726324</v>
      </c>
      <c r="BC128">
        <v>0</v>
      </c>
      <c r="BD128">
        <v>0</v>
      </c>
      <c r="BE128">
        <v>1541828</v>
      </c>
      <c r="BF128">
        <v>33485758</v>
      </c>
    </row>
    <row r="129" spans="1:58">
      <c r="A129" s="57">
        <v>54050</v>
      </c>
      <c r="B129" s="58">
        <v>7405</v>
      </c>
      <c r="C129" s="58">
        <v>704</v>
      </c>
      <c r="D129" s="58">
        <v>6279</v>
      </c>
      <c r="E129" s="58">
        <v>2628</v>
      </c>
      <c r="F129" s="58">
        <v>26615</v>
      </c>
      <c r="G129" s="58">
        <v>40224</v>
      </c>
      <c r="H129" s="58">
        <v>11653</v>
      </c>
      <c r="I129" s="58">
        <v>47164</v>
      </c>
      <c r="J129" s="58">
        <v>20471</v>
      </c>
      <c r="K129" s="58">
        <v>2720</v>
      </c>
      <c r="L129" s="58">
        <v>57880</v>
      </c>
      <c r="M129" s="58">
        <v>32271</v>
      </c>
      <c r="N129" s="58">
        <v>15224</v>
      </c>
      <c r="O129" s="58">
        <v>18227</v>
      </c>
      <c r="P129" s="58">
        <v>28965</v>
      </c>
      <c r="Q129" s="58">
        <v>24166</v>
      </c>
      <c r="R129" s="58">
        <v>21740</v>
      </c>
      <c r="S129" s="58">
        <v>12066</v>
      </c>
      <c r="T129" s="58">
        <v>21640</v>
      </c>
      <c r="U129" s="58">
        <v>1081</v>
      </c>
      <c r="V129" s="58">
        <v>1558</v>
      </c>
      <c r="W129" s="58">
        <v>134</v>
      </c>
      <c r="X129" s="58">
        <v>1744</v>
      </c>
      <c r="Y129" s="58">
        <v>1684</v>
      </c>
      <c r="Z129" s="58">
        <v>635</v>
      </c>
      <c r="AA129" s="58">
        <v>61078</v>
      </c>
      <c r="AB129" s="58">
        <v>110282</v>
      </c>
      <c r="AC129" s="58">
        <v>84180</v>
      </c>
      <c r="AD129" s="58">
        <v>83074</v>
      </c>
      <c r="AE129" s="58">
        <v>1013629</v>
      </c>
      <c r="AF129" s="58">
        <v>339627</v>
      </c>
      <c r="AG129" s="58">
        <v>73412</v>
      </c>
      <c r="AH129" s="58">
        <v>44599</v>
      </c>
      <c r="AI129" s="58">
        <v>3712</v>
      </c>
      <c r="AJ129" s="58">
        <v>31414</v>
      </c>
      <c r="AK129" s="58">
        <v>2230</v>
      </c>
      <c r="AL129" s="58">
        <v>12940</v>
      </c>
      <c r="AM129" s="58">
        <v>10104</v>
      </c>
      <c r="AN129" s="58">
        <v>8500</v>
      </c>
      <c r="AO129" s="58">
        <v>3165</v>
      </c>
      <c r="AP129" s="59">
        <v>47155</v>
      </c>
      <c r="AQ129">
        <v>2388030</v>
      </c>
      <c r="AR129">
        <v>1519940</v>
      </c>
      <c r="AS129">
        <v>3809449</v>
      </c>
      <c r="AT129">
        <v>5329389</v>
      </c>
      <c r="AU129">
        <v>0</v>
      </c>
      <c r="AV129">
        <v>5329389</v>
      </c>
      <c r="AW129">
        <v>13423268</v>
      </c>
      <c r="AX129">
        <v>0</v>
      </c>
      <c r="AY129">
        <v>13423268</v>
      </c>
      <c r="AZ129">
        <v>136610</v>
      </c>
      <c r="BA129">
        <v>28061</v>
      </c>
      <c r="BB129">
        <v>18917328</v>
      </c>
      <c r="BC129">
        <v>2136264</v>
      </c>
      <c r="BD129">
        <v>1383844</v>
      </c>
      <c r="BE129">
        <v>-153302</v>
      </c>
      <c r="BF129">
        <v>17631948</v>
      </c>
    </row>
    <row r="130" spans="1:58">
      <c r="A130" s="57">
        <v>466670</v>
      </c>
      <c r="B130" s="58">
        <v>1177656</v>
      </c>
      <c r="C130" s="58">
        <v>134968</v>
      </c>
      <c r="D130" s="58">
        <v>179512</v>
      </c>
      <c r="E130" s="58">
        <v>41961</v>
      </c>
      <c r="F130" s="58">
        <v>731376</v>
      </c>
      <c r="G130" s="58">
        <v>654610</v>
      </c>
      <c r="H130" s="58">
        <v>160296</v>
      </c>
      <c r="I130" s="58">
        <v>564602</v>
      </c>
      <c r="J130" s="58">
        <v>493146</v>
      </c>
      <c r="K130" s="58">
        <v>547082</v>
      </c>
      <c r="L130" s="58">
        <v>1988676</v>
      </c>
      <c r="M130" s="58">
        <v>438683</v>
      </c>
      <c r="N130" s="58">
        <v>2934597</v>
      </c>
      <c r="O130" s="58">
        <v>622389</v>
      </c>
      <c r="P130" s="58">
        <v>517441</v>
      </c>
      <c r="Q130" s="58">
        <v>575900</v>
      </c>
      <c r="R130" s="58">
        <v>487577</v>
      </c>
      <c r="S130" s="58">
        <v>310555</v>
      </c>
      <c r="T130" s="58">
        <v>131167</v>
      </c>
      <c r="U130" s="58">
        <v>28418</v>
      </c>
      <c r="V130" s="58">
        <v>23051</v>
      </c>
      <c r="W130" s="58">
        <v>1325</v>
      </c>
      <c r="X130" s="58">
        <v>229646</v>
      </c>
      <c r="Y130" s="58">
        <v>107511</v>
      </c>
      <c r="Z130" s="58">
        <v>16052</v>
      </c>
      <c r="AA130" s="58">
        <v>2208023</v>
      </c>
      <c r="AB130" s="58">
        <v>3666902</v>
      </c>
      <c r="AC130" s="58">
        <v>3027766</v>
      </c>
      <c r="AD130" s="58">
        <v>432691</v>
      </c>
      <c r="AE130" s="58">
        <v>143608</v>
      </c>
      <c r="AF130" s="58">
        <v>2784195</v>
      </c>
      <c r="AG130" s="58">
        <v>5554651</v>
      </c>
      <c r="AH130" s="58">
        <v>7908467</v>
      </c>
      <c r="AI130" s="58">
        <v>29793</v>
      </c>
      <c r="AJ130" s="58">
        <v>178206</v>
      </c>
      <c r="AK130" s="58">
        <v>290088</v>
      </c>
      <c r="AL130" s="58">
        <v>109464</v>
      </c>
      <c r="AM130" s="58">
        <v>300045</v>
      </c>
      <c r="AN130" s="58">
        <v>23008</v>
      </c>
      <c r="AO130" s="58">
        <v>236947</v>
      </c>
      <c r="AP130" s="59">
        <v>7300</v>
      </c>
      <c r="AQ130">
        <v>40466022</v>
      </c>
      <c r="AR130">
        <v>2699480</v>
      </c>
      <c r="AS130">
        <v>20515956</v>
      </c>
      <c r="AT130">
        <v>23215436</v>
      </c>
      <c r="AU130">
        <v>92394</v>
      </c>
      <c r="AV130">
        <v>23307829</v>
      </c>
      <c r="AW130">
        <v>0</v>
      </c>
      <c r="AX130">
        <v>0</v>
      </c>
      <c r="AY130">
        <v>0</v>
      </c>
      <c r="AZ130">
        <v>252507</v>
      </c>
      <c r="BA130">
        <v>55045</v>
      </c>
      <c r="BB130">
        <v>23615381</v>
      </c>
      <c r="BC130">
        <v>0</v>
      </c>
      <c r="BD130">
        <v>518765</v>
      </c>
      <c r="BE130">
        <v>2885685</v>
      </c>
      <c r="BF130">
        <v>66448323</v>
      </c>
    </row>
    <row r="131" spans="1:58">
      <c r="A131" s="57">
        <v>0</v>
      </c>
      <c r="B131" s="58">
        <v>99</v>
      </c>
      <c r="C131" s="58">
        <v>1895</v>
      </c>
      <c r="D131" s="58">
        <v>0</v>
      </c>
      <c r="E131" s="58">
        <v>450</v>
      </c>
      <c r="F131" s="58">
        <v>808</v>
      </c>
      <c r="G131" s="58">
        <v>1120</v>
      </c>
      <c r="H131" s="58">
        <v>851</v>
      </c>
      <c r="I131" s="58">
        <v>80</v>
      </c>
      <c r="J131" s="58">
        <v>335</v>
      </c>
      <c r="K131" s="58">
        <v>0</v>
      </c>
      <c r="L131" s="58">
        <v>2899</v>
      </c>
      <c r="M131" s="58">
        <v>520</v>
      </c>
      <c r="N131" s="58">
        <v>1478</v>
      </c>
      <c r="O131" s="58">
        <v>803</v>
      </c>
      <c r="P131" s="58">
        <v>3329</v>
      </c>
      <c r="Q131" s="58">
        <v>631</v>
      </c>
      <c r="R131" s="58">
        <v>333</v>
      </c>
      <c r="S131" s="58">
        <v>2698</v>
      </c>
      <c r="T131" s="58">
        <v>5056</v>
      </c>
      <c r="U131" s="58">
        <v>357</v>
      </c>
      <c r="V131" s="58">
        <v>56</v>
      </c>
      <c r="W131" s="58">
        <v>0</v>
      </c>
      <c r="X131" s="58">
        <v>111</v>
      </c>
      <c r="Y131" s="58">
        <v>33</v>
      </c>
      <c r="Z131" s="58">
        <v>3</v>
      </c>
      <c r="AA131" s="58">
        <v>20909</v>
      </c>
      <c r="AB131" s="58">
        <v>254670</v>
      </c>
      <c r="AC131" s="58">
        <v>269782</v>
      </c>
      <c r="AD131" s="58">
        <v>205404</v>
      </c>
      <c r="AE131" s="58">
        <v>25001</v>
      </c>
      <c r="AF131" s="58">
        <v>403180</v>
      </c>
      <c r="AG131" s="58">
        <v>274793</v>
      </c>
      <c r="AH131" s="58">
        <v>69799</v>
      </c>
      <c r="AI131" s="58">
        <v>2677</v>
      </c>
      <c r="AJ131" s="58">
        <v>16835</v>
      </c>
      <c r="AK131" s="58">
        <v>8154</v>
      </c>
      <c r="AL131" s="58">
        <v>41474</v>
      </c>
      <c r="AM131" s="58">
        <v>63704</v>
      </c>
      <c r="AN131" s="58">
        <v>16249</v>
      </c>
      <c r="AO131" s="58">
        <v>8945</v>
      </c>
      <c r="AP131" s="59">
        <v>61668</v>
      </c>
      <c r="AQ131">
        <v>1767187</v>
      </c>
      <c r="AR131">
        <v>16101782</v>
      </c>
      <c r="AS131">
        <v>43507305</v>
      </c>
      <c r="AT131">
        <v>59609087</v>
      </c>
      <c r="AU131">
        <v>0</v>
      </c>
      <c r="AV131">
        <v>59609087</v>
      </c>
      <c r="AW131">
        <v>21992149</v>
      </c>
      <c r="AX131">
        <v>0</v>
      </c>
      <c r="AY131">
        <v>21992149</v>
      </c>
      <c r="AZ131">
        <v>0</v>
      </c>
      <c r="BA131">
        <v>0</v>
      </c>
      <c r="BB131">
        <v>81601235</v>
      </c>
      <c r="BC131">
        <v>7379524</v>
      </c>
      <c r="BD131">
        <v>26710310</v>
      </c>
      <c r="BE131">
        <v>-2329224</v>
      </c>
      <c r="BF131">
        <v>46949365</v>
      </c>
    </row>
    <row r="132" spans="1:58">
      <c r="A132" s="57">
        <v>183294</v>
      </c>
      <c r="B132" s="58">
        <v>1195230</v>
      </c>
      <c r="C132" s="58">
        <v>78486</v>
      </c>
      <c r="D132" s="58">
        <v>347372</v>
      </c>
      <c r="E132" s="58">
        <v>113767</v>
      </c>
      <c r="F132" s="58">
        <v>1933645</v>
      </c>
      <c r="G132" s="58">
        <v>413084</v>
      </c>
      <c r="H132" s="58">
        <v>314195</v>
      </c>
      <c r="I132" s="58">
        <v>623524</v>
      </c>
      <c r="J132" s="58">
        <v>479749</v>
      </c>
      <c r="K132" s="58">
        <v>203951</v>
      </c>
      <c r="L132" s="58">
        <v>5057746</v>
      </c>
      <c r="M132" s="58">
        <v>1331984</v>
      </c>
      <c r="N132" s="58">
        <v>608238</v>
      </c>
      <c r="O132" s="58">
        <v>1977684</v>
      </c>
      <c r="P132" s="58">
        <v>1972526</v>
      </c>
      <c r="Q132" s="58">
        <v>701096</v>
      </c>
      <c r="R132" s="58">
        <v>1433872</v>
      </c>
      <c r="S132" s="58">
        <v>1254641</v>
      </c>
      <c r="T132" s="58">
        <v>2344038</v>
      </c>
      <c r="U132" s="58">
        <v>124430</v>
      </c>
      <c r="V132" s="58">
        <v>26343</v>
      </c>
      <c r="W132" s="58">
        <v>2573</v>
      </c>
      <c r="X132" s="58">
        <v>115092</v>
      </c>
      <c r="Y132" s="58">
        <v>4570</v>
      </c>
      <c r="Z132" s="58">
        <v>44101</v>
      </c>
      <c r="AA132" s="58">
        <v>1500087</v>
      </c>
      <c r="AB132" s="58">
        <v>7111680</v>
      </c>
      <c r="AC132" s="58">
        <v>1590434</v>
      </c>
      <c r="AD132" s="58">
        <v>2013643</v>
      </c>
      <c r="AE132" s="58">
        <v>1506815</v>
      </c>
      <c r="AF132" s="58">
        <v>6054968</v>
      </c>
      <c r="AG132" s="58">
        <v>5616940</v>
      </c>
      <c r="AH132" s="58">
        <v>4289415</v>
      </c>
      <c r="AI132" s="58">
        <v>20872</v>
      </c>
      <c r="AJ132" s="58">
        <v>2421345</v>
      </c>
      <c r="AK132" s="58">
        <v>369212</v>
      </c>
      <c r="AL132" s="58">
        <v>1188689</v>
      </c>
      <c r="AM132" s="58">
        <v>510292</v>
      </c>
      <c r="AN132" s="58">
        <v>46251</v>
      </c>
      <c r="AO132" s="58">
        <v>311983</v>
      </c>
      <c r="AP132" s="59">
        <v>434049</v>
      </c>
      <c r="AQ132">
        <v>57871906</v>
      </c>
      <c r="AR132">
        <v>133997</v>
      </c>
      <c r="AS132">
        <v>2738062</v>
      </c>
      <c r="AT132">
        <v>2872059</v>
      </c>
      <c r="AU132">
        <v>174052</v>
      </c>
      <c r="AV132">
        <v>3046111</v>
      </c>
      <c r="AW132">
        <v>0</v>
      </c>
      <c r="AX132">
        <v>0</v>
      </c>
      <c r="AY132">
        <v>0</v>
      </c>
      <c r="AZ132">
        <v>993</v>
      </c>
      <c r="BA132">
        <v>131</v>
      </c>
      <c r="BB132">
        <v>3047235</v>
      </c>
      <c r="BC132">
        <v>0</v>
      </c>
      <c r="BD132">
        <v>1311790</v>
      </c>
      <c r="BE132">
        <v>2868380</v>
      </c>
      <c r="BF132">
        <v>62475730</v>
      </c>
    </row>
    <row r="133" spans="1:58">
      <c r="A133" s="57">
        <v>0</v>
      </c>
      <c r="B133" s="58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608692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9">
        <v>0</v>
      </c>
      <c r="AQ133">
        <v>608692</v>
      </c>
      <c r="AR133">
        <v>0</v>
      </c>
      <c r="AS133">
        <v>0</v>
      </c>
      <c r="AT133">
        <v>0</v>
      </c>
      <c r="AU133">
        <v>1025760</v>
      </c>
      <c r="AV133">
        <v>1025760</v>
      </c>
      <c r="AW133">
        <v>103796</v>
      </c>
      <c r="AX133">
        <v>0</v>
      </c>
      <c r="AY133">
        <v>103796</v>
      </c>
      <c r="AZ133">
        <v>203996</v>
      </c>
      <c r="BA133">
        <v>150627</v>
      </c>
      <c r="BB133">
        <v>1484179</v>
      </c>
      <c r="BC133">
        <v>0</v>
      </c>
      <c r="BD133">
        <v>0</v>
      </c>
      <c r="BE133">
        <v>57428</v>
      </c>
      <c r="BF133">
        <v>2150299</v>
      </c>
    </row>
    <row r="134" spans="1:58">
      <c r="A134" s="57">
        <v>2105438</v>
      </c>
      <c r="B134" s="58">
        <v>3256</v>
      </c>
      <c r="C134" s="58">
        <v>437</v>
      </c>
      <c r="D134" s="58">
        <v>161</v>
      </c>
      <c r="E134" s="58">
        <v>1738</v>
      </c>
      <c r="F134" s="58">
        <v>44231</v>
      </c>
      <c r="G134" s="58">
        <v>13694</v>
      </c>
      <c r="H134" s="58">
        <v>28811</v>
      </c>
      <c r="I134" s="58">
        <v>9414</v>
      </c>
      <c r="J134" s="58">
        <v>33365</v>
      </c>
      <c r="K134" s="58">
        <v>35338</v>
      </c>
      <c r="L134" s="58">
        <v>2705944</v>
      </c>
      <c r="M134" s="58">
        <v>13145</v>
      </c>
      <c r="N134" s="58">
        <v>14797</v>
      </c>
      <c r="O134" s="58">
        <v>37020</v>
      </c>
      <c r="P134" s="58">
        <v>105344</v>
      </c>
      <c r="Q134" s="58">
        <v>78576</v>
      </c>
      <c r="R134" s="58">
        <v>179868</v>
      </c>
      <c r="S134" s="58">
        <v>129016</v>
      </c>
      <c r="T134" s="58">
        <v>77797</v>
      </c>
      <c r="U134" s="58">
        <v>1019</v>
      </c>
      <c r="V134" s="58">
        <v>25</v>
      </c>
      <c r="W134" s="58">
        <v>2877</v>
      </c>
      <c r="X134" s="58">
        <v>614</v>
      </c>
      <c r="Y134" s="58">
        <v>20</v>
      </c>
      <c r="Z134" s="58">
        <v>518</v>
      </c>
      <c r="AA134" s="58">
        <v>3232618</v>
      </c>
      <c r="AB134" s="58">
        <v>732940</v>
      </c>
      <c r="AC134" s="58">
        <v>17410</v>
      </c>
      <c r="AD134" s="58">
        <v>93264</v>
      </c>
      <c r="AE134" s="58">
        <v>3590</v>
      </c>
      <c r="AF134" s="58">
        <v>77</v>
      </c>
      <c r="AG134" s="58">
        <v>72</v>
      </c>
      <c r="AH134" s="58">
        <v>1523</v>
      </c>
      <c r="AI134" s="58">
        <v>8608</v>
      </c>
      <c r="AJ134" s="58">
        <v>846586</v>
      </c>
      <c r="AK134" s="58">
        <v>107</v>
      </c>
      <c r="AL134" s="58">
        <v>109</v>
      </c>
      <c r="AM134" s="58">
        <v>63</v>
      </c>
      <c r="AN134" s="58">
        <v>882</v>
      </c>
      <c r="AO134" s="58">
        <v>4</v>
      </c>
      <c r="AP134" s="59">
        <v>262</v>
      </c>
      <c r="AQ134">
        <v>10560578</v>
      </c>
      <c r="AR134">
        <v>0</v>
      </c>
      <c r="AS134">
        <v>0</v>
      </c>
      <c r="AT134">
        <v>0</v>
      </c>
      <c r="AU134">
        <v>11447904</v>
      </c>
      <c r="AV134">
        <v>11447904</v>
      </c>
      <c r="AW134">
        <v>436076</v>
      </c>
      <c r="AX134">
        <v>0</v>
      </c>
      <c r="AY134">
        <v>436076</v>
      </c>
      <c r="AZ134">
        <v>0</v>
      </c>
      <c r="BA134">
        <v>0</v>
      </c>
      <c r="BB134">
        <v>11883980</v>
      </c>
      <c r="BC134">
        <v>12225</v>
      </c>
      <c r="BD134">
        <v>76757</v>
      </c>
      <c r="BE134">
        <v>1101432</v>
      </c>
      <c r="BF134">
        <v>23457007</v>
      </c>
    </row>
    <row r="135" spans="1:58">
      <c r="A135" s="57">
        <v>679810</v>
      </c>
      <c r="B135" s="58">
        <v>18568</v>
      </c>
      <c r="C135" s="58">
        <v>228</v>
      </c>
      <c r="D135" s="58">
        <v>5987</v>
      </c>
      <c r="E135" s="58">
        <v>2469</v>
      </c>
      <c r="F135" s="58">
        <v>39955</v>
      </c>
      <c r="G135" s="58">
        <v>18548</v>
      </c>
      <c r="H135" s="58">
        <v>10497</v>
      </c>
      <c r="I135" s="58">
        <v>51894</v>
      </c>
      <c r="J135" s="58">
        <v>30435</v>
      </c>
      <c r="K135" s="58">
        <v>3979</v>
      </c>
      <c r="L135" s="58">
        <v>142242</v>
      </c>
      <c r="M135" s="58">
        <v>98673</v>
      </c>
      <c r="N135" s="58">
        <v>33265</v>
      </c>
      <c r="O135" s="58">
        <v>49228</v>
      </c>
      <c r="P135" s="58">
        <v>54279</v>
      </c>
      <c r="Q135" s="58">
        <v>31633</v>
      </c>
      <c r="R135" s="58">
        <v>7768</v>
      </c>
      <c r="S135" s="58">
        <v>27355</v>
      </c>
      <c r="T135" s="58">
        <v>32020</v>
      </c>
      <c r="U135" s="58">
        <v>10354</v>
      </c>
      <c r="V135" s="58">
        <v>1852</v>
      </c>
      <c r="W135" s="58">
        <v>58</v>
      </c>
      <c r="X135" s="58">
        <v>1123</v>
      </c>
      <c r="Y135" s="58">
        <v>674</v>
      </c>
      <c r="Z135" s="58">
        <v>548</v>
      </c>
      <c r="AA135" s="58">
        <v>185246</v>
      </c>
      <c r="AB135" s="58">
        <v>441400</v>
      </c>
      <c r="AC135" s="58">
        <v>332652</v>
      </c>
      <c r="AD135" s="58">
        <v>80181</v>
      </c>
      <c r="AE135" s="58">
        <v>42283</v>
      </c>
      <c r="AF135" s="58">
        <v>2648857</v>
      </c>
      <c r="AG135" s="58">
        <v>89373</v>
      </c>
      <c r="AH135" s="58">
        <v>353195</v>
      </c>
      <c r="AI135" s="58">
        <v>8333</v>
      </c>
      <c r="AJ135" s="58">
        <v>29364</v>
      </c>
      <c r="AK135" s="58">
        <v>915876</v>
      </c>
      <c r="AL135" s="58">
        <v>40604</v>
      </c>
      <c r="AM135" s="58">
        <v>430760</v>
      </c>
      <c r="AN135" s="58">
        <v>452199</v>
      </c>
      <c r="AO135" s="58">
        <v>4487</v>
      </c>
      <c r="AP135" s="59">
        <v>35112</v>
      </c>
      <c r="AQ135">
        <v>7443362</v>
      </c>
      <c r="AR135">
        <v>12626</v>
      </c>
      <c r="AS135">
        <v>123505</v>
      </c>
      <c r="AT135">
        <v>136130</v>
      </c>
      <c r="AU135">
        <v>757812</v>
      </c>
      <c r="AV135">
        <v>893943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893943</v>
      </c>
      <c r="BC135">
        <v>37347</v>
      </c>
      <c r="BD135">
        <v>31708</v>
      </c>
      <c r="BE135">
        <v>413178</v>
      </c>
      <c r="BF135">
        <v>8681428</v>
      </c>
    </row>
    <row r="136" spans="1:58">
      <c r="A136" s="57">
        <v>152486</v>
      </c>
      <c r="B136" s="58">
        <v>284870</v>
      </c>
      <c r="C136" s="58">
        <v>29595</v>
      </c>
      <c r="D136" s="58">
        <v>15477</v>
      </c>
      <c r="E136" s="58">
        <v>10808</v>
      </c>
      <c r="F136" s="58">
        <v>132385</v>
      </c>
      <c r="G136" s="58">
        <v>73970</v>
      </c>
      <c r="H136" s="58">
        <v>113146</v>
      </c>
      <c r="I136" s="58">
        <v>180274</v>
      </c>
      <c r="J136" s="58">
        <v>112849</v>
      </c>
      <c r="K136" s="58">
        <v>171856</v>
      </c>
      <c r="L136" s="58">
        <v>613847</v>
      </c>
      <c r="M136" s="58">
        <v>343136</v>
      </c>
      <c r="N136" s="58">
        <v>187571</v>
      </c>
      <c r="O136" s="58">
        <v>151300</v>
      </c>
      <c r="P136" s="58">
        <v>277937</v>
      </c>
      <c r="Q136" s="58">
        <v>563668</v>
      </c>
      <c r="R136" s="58">
        <v>64125</v>
      </c>
      <c r="S136" s="58">
        <v>434630</v>
      </c>
      <c r="T136" s="58">
        <v>328647</v>
      </c>
      <c r="U136" s="58">
        <v>8051</v>
      </c>
      <c r="V136" s="58">
        <v>10634</v>
      </c>
      <c r="W136" s="58">
        <v>351</v>
      </c>
      <c r="X136" s="58">
        <v>113270</v>
      </c>
      <c r="Y136" s="58">
        <v>10607</v>
      </c>
      <c r="Z136" s="58">
        <v>8682</v>
      </c>
      <c r="AA136" s="58">
        <v>1131232</v>
      </c>
      <c r="AB136" s="58">
        <v>354530</v>
      </c>
      <c r="AC136" s="58">
        <v>557039</v>
      </c>
      <c r="AD136" s="58">
        <v>662558</v>
      </c>
      <c r="AE136" s="58">
        <v>26159</v>
      </c>
      <c r="AF136" s="58">
        <v>252259</v>
      </c>
      <c r="AG136" s="58">
        <v>39989</v>
      </c>
      <c r="AH136" s="58">
        <v>1547658</v>
      </c>
      <c r="AI136" s="58">
        <v>39942</v>
      </c>
      <c r="AJ136" s="58">
        <v>154825</v>
      </c>
      <c r="AK136" s="58">
        <v>78409</v>
      </c>
      <c r="AL136" s="58">
        <v>508175</v>
      </c>
      <c r="AM136" s="58">
        <v>248830</v>
      </c>
      <c r="AN136" s="58">
        <v>178226</v>
      </c>
      <c r="AO136" s="58">
        <v>51941</v>
      </c>
      <c r="AP136" s="59">
        <v>10368360</v>
      </c>
      <c r="AQ136">
        <v>20594304</v>
      </c>
      <c r="AR136">
        <v>495527</v>
      </c>
      <c r="AS136">
        <v>1850729</v>
      </c>
      <c r="AT136">
        <v>2346256</v>
      </c>
      <c r="AU136">
        <v>24449</v>
      </c>
      <c r="AV136">
        <v>2370705</v>
      </c>
      <c r="AW136">
        <v>0</v>
      </c>
      <c r="AX136">
        <v>0</v>
      </c>
      <c r="AY136">
        <v>0</v>
      </c>
      <c r="AZ136">
        <v>1020374</v>
      </c>
      <c r="BA136">
        <v>243480</v>
      </c>
      <c r="BB136">
        <v>3634559</v>
      </c>
      <c r="BC136">
        <v>0</v>
      </c>
      <c r="BD136">
        <v>0</v>
      </c>
      <c r="BE136">
        <v>1243598</v>
      </c>
      <c r="BF136">
        <v>25472461</v>
      </c>
    </row>
    <row r="137" spans="1:58">
      <c r="A137" s="57">
        <v>802164</v>
      </c>
      <c r="B137" s="58">
        <v>489350</v>
      </c>
      <c r="C137" s="58">
        <v>23559</v>
      </c>
      <c r="D137" s="58">
        <v>50883</v>
      </c>
      <c r="E137" s="58">
        <v>3973</v>
      </c>
      <c r="F137" s="58">
        <v>85523</v>
      </c>
      <c r="G137" s="58">
        <v>38584</v>
      </c>
      <c r="H137" s="58">
        <v>30762</v>
      </c>
      <c r="I137" s="58">
        <v>82702</v>
      </c>
      <c r="J137" s="58">
        <v>84165</v>
      </c>
      <c r="K137" s="58">
        <v>29194</v>
      </c>
      <c r="L137" s="58">
        <v>234981</v>
      </c>
      <c r="M137" s="58">
        <v>117359</v>
      </c>
      <c r="N137" s="58">
        <v>70206</v>
      </c>
      <c r="O137" s="58">
        <v>101120</v>
      </c>
      <c r="P137" s="58">
        <v>184863</v>
      </c>
      <c r="Q137" s="58">
        <v>88178</v>
      </c>
      <c r="R137" s="58">
        <v>30333</v>
      </c>
      <c r="S137" s="58">
        <v>35952</v>
      </c>
      <c r="T137" s="58">
        <v>71528</v>
      </c>
      <c r="U137" s="58">
        <v>4358</v>
      </c>
      <c r="V137" s="58">
        <v>6028</v>
      </c>
      <c r="W137" s="58">
        <v>450</v>
      </c>
      <c r="X137" s="58">
        <v>17316</v>
      </c>
      <c r="Y137" s="58">
        <v>3883</v>
      </c>
      <c r="Z137" s="58">
        <v>6418</v>
      </c>
      <c r="AA137" s="58">
        <v>629389</v>
      </c>
      <c r="AB137" s="58">
        <v>593750</v>
      </c>
      <c r="AC137" s="58">
        <v>328327</v>
      </c>
      <c r="AD137" s="58">
        <v>159368</v>
      </c>
      <c r="AE137" s="58">
        <v>230688</v>
      </c>
      <c r="AF137" s="58">
        <v>2213690</v>
      </c>
      <c r="AG137" s="58">
        <v>184930</v>
      </c>
      <c r="AH137" s="58">
        <v>234446</v>
      </c>
      <c r="AI137" s="58">
        <v>16037</v>
      </c>
      <c r="AJ137" s="58">
        <v>79953</v>
      </c>
      <c r="AK137" s="58">
        <v>23585</v>
      </c>
      <c r="AL137" s="58">
        <v>99554</v>
      </c>
      <c r="AM137" s="58">
        <v>1969756</v>
      </c>
      <c r="AN137" s="58">
        <v>147726</v>
      </c>
      <c r="AO137" s="58">
        <v>28621</v>
      </c>
      <c r="AP137" s="59">
        <v>2106122</v>
      </c>
      <c r="AQ137">
        <v>11739774</v>
      </c>
      <c r="AR137">
        <v>6384375</v>
      </c>
      <c r="AS137">
        <v>9534372</v>
      </c>
      <c r="AT137">
        <v>15918747</v>
      </c>
      <c r="AU137">
        <v>3653180</v>
      </c>
      <c r="AV137">
        <v>19571928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19571928</v>
      </c>
      <c r="BC137">
        <v>116726</v>
      </c>
      <c r="BD137">
        <v>5476</v>
      </c>
      <c r="BE137">
        <v>-420695</v>
      </c>
      <c r="BF137">
        <v>30768804</v>
      </c>
    </row>
    <row r="138" spans="1:58">
      <c r="A138" s="57">
        <v>0</v>
      </c>
      <c r="B138" s="58">
        <v>0</v>
      </c>
      <c r="C138" s="58">
        <v>0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3139</v>
      </c>
      <c r="AC138" s="58">
        <v>37132</v>
      </c>
      <c r="AD138" s="58">
        <v>3212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388412</v>
      </c>
      <c r="AO138" s="58">
        <v>228</v>
      </c>
      <c r="AP138" s="59">
        <v>0</v>
      </c>
      <c r="AQ138">
        <v>432123</v>
      </c>
      <c r="AR138">
        <v>7681076</v>
      </c>
      <c r="AS138">
        <v>25185133</v>
      </c>
      <c r="AT138">
        <v>32866208</v>
      </c>
      <c r="AU138">
        <v>1809461</v>
      </c>
      <c r="AV138">
        <v>34675670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34675670</v>
      </c>
      <c r="BC138">
        <v>3669</v>
      </c>
      <c r="BD138">
        <v>2336</v>
      </c>
      <c r="BE138">
        <v>2123041</v>
      </c>
      <c r="BF138">
        <v>37224828</v>
      </c>
    </row>
    <row r="139" spans="1:58">
      <c r="A139" s="57">
        <v>0</v>
      </c>
      <c r="B139" s="58">
        <v>29619</v>
      </c>
      <c r="C139" s="58">
        <v>369</v>
      </c>
      <c r="D139" s="58">
        <v>9566</v>
      </c>
      <c r="E139" s="58">
        <v>3934</v>
      </c>
      <c r="F139" s="58">
        <v>63690</v>
      </c>
      <c r="G139" s="58">
        <v>29565</v>
      </c>
      <c r="H139" s="58">
        <v>16736</v>
      </c>
      <c r="I139" s="58">
        <v>82728</v>
      </c>
      <c r="J139" s="58">
        <v>48496</v>
      </c>
      <c r="K139" s="58">
        <v>6338</v>
      </c>
      <c r="L139" s="58">
        <v>226579</v>
      </c>
      <c r="M139" s="58">
        <v>157157</v>
      </c>
      <c r="N139" s="58">
        <v>52992</v>
      </c>
      <c r="O139" s="58">
        <v>78632</v>
      </c>
      <c r="P139" s="58">
        <v>86476</v>
      </c>
      <c r="Q139" s="58">
        <v>50407</v>
      </c>
      <c r="R139" s="58">
        <v>12377</v>
      </c>
      <c r="S139" s="58">
        <v>43579</v>
      </c>
      <c r="T139" s="58">
        <v>51000</v>
      </c>
      <c r="U139" s="58">
        <v>16484</v>
      </c>
      <c r="V139" s="58">
        <v>2963</v>
      </c>
      <c r="W139" s="58">
        <v>93</v>
      </c>
      <c r="X139" s="58">
        <v>1792</v>
      </c>
      <c r="Y139" s="58">
        <v>1074</v>
      </c>
      <c r="Z139" s="58">
        <v>873</v>
      </c>
      <c r="AA139" s="58">
        <v>295212</v>
      </c>
      <c r="AB139" s="58">
        <v>293450</v>
      </c>
      <c r="AC139" s="58">
        <v>86669</v>
      </c>
      <c r="AD139" s="58">
        <v>48130</v>
      </c>
      <c r="AE139" s="58">
        <v>351923</v>
      </c>
      <c r="AF139" s="58">
        <v>641152</v>
      </c>
      <c r="AG139" s="58">
        <v>284005</v>
      </c>
      <c r="AH139" s="58">
        <v>404756</v>
      </c>
      <c r="AI139" s="58">
        <v>8005</v>
      </c>
      <c r="AJ139" s="58">
        <v>48664</v>
      </c>
      <c r="AK139" s="58">
        <v>11433</v>
      </c>
      <c r="AL139" s="58">
        <v>70065</v>
      </c>
      <c r="AM139" s="58">
        <v>34990</v>
      </c>
      <c r="AN139" s="58">
        <v>10786</v>
      </c>
      <c r="AO139" s="58">
        <v>2111296</v>
      </c>
      <c r="AP139" s="59">
        <v>56379</v>
      </c>
      <c r="AQ139">
        <v>5830434</v>
      </c>
      <c r="AR139">
        <v>624515</v>
      </c>
      <c r="AS139">
        <v>3057899</v>
      </c>
      <c r="AT139">
        <v>3682413</v>
      </c>
      <c r="AU139">
        <v>762079</v>
      </c>
      <c r="AV139">
        <v>4444493</v>
      </c>
      <c r="AW139">
        <v>0</v>
      </c>
      <c r="AX139">
        <v>0</v>
      </c>
      <c r="AY139">
        <v>0</v>
      </c>
      <c r="AZ139">
        <v>8117</v>
      </c>
      <c r="BA139">
        <v>1536</v>
      </c>
      <c r="BB139">
        <v>4454146</v>
      </c>
      <c r="BC139">
        <v>320641</v>
      </c>
      <c r="BD139">
        <v>571466</v>
      </c>
      <c r="BE139">
        <v>231202</v>
      </c>
      <c r="BF139">
        <v>9623675</v>
      </c>
    </row>
    <row r="140" spans="1:58">
      <c r="A140" s="60">
        <v>255</v>
      </c>
      <c r="B140" s="61">
        <v>13</v>
      </c>
      <c r="C140" s="61">
        <v>0</v>
      </c>
      <c r="D140" s="61">
        <v>11</v>
      </c>
      <c r="E140" s="61">
        <v>2</v>
      </c>
      <c r="F140" s="61">
        <v>96</v>
      </c>
      <c r="G140" s="61">
        <v>36</v>
      </c>
      <c r="H140" s="61">
        <v>20</v>
      </c>
      <c r="I140" s="61">
        <v>85</v>
      </c>
      <c r="J140" s="61">
        <v>31</v>
      </c>
      <c r="K140" s="61">
        <v>3</v>
      </c>
      <c r="L140" s="61">
        <v>86</v>
      </c>
      <c r="M140" s="61">
        <v>97</v>
      </c>
      <c r="N140" s="61">
        <v>22</v>
      </c>
      <c r="O140" s="61">
        <v>46</v>
      </c>
      <c r="P140" s="61">
        <v>58</v>
      </c>
      <c r="Q140" s="61">
        <v>23</v>
      </c>
      <c r="R140" s="61">
        <v>5</v>
      </c>
      <c r="S140" s="61">
        <v>22</v>
      </c>
      <c r="T140" s="61">
        <v>13</v>
      </c>
      <c r="U140" s="61">
        <v>4</v>
      </c>
      <c r="V140" s="61">
        <v>7</v>
      </c>
      <c r="W140" s="61">
        <v>0</v>
      </c>
      <c r="X140" s="61">
        <v>3</v>
      </c>
      <c r="Y140" s="61">
        <v>7</v>
      </c>
      <c r="Z140" s="61">
        <v>1</v>
      </c>
      <c r="AA140" s="61">
        <v>123</v>
      </c>
      <c r="AB140" s="61">
        <v>29</v>
      </c>
      <c r="AC140" s="61">
        <v>113</v>
      </c>
      <c r="AD140" s="61">
        <v>34</v>
      </c>
      <c r="AE140" s="61">
        <v>181</v>
      </c>
      <c r="AF140" s="61">
        <v>554</v>
      </c>
      <c r="AG140" s="61">
        <v>138</v>
      </c>
      <c r="AH140" s="61">
        <v>368</v>
      </c>
      <c r="AI140" s="61">
        <v>1</v>
      </c>
      <c r="AJ140" s="61">
        <v>54</v>
      </c>
      <c r="AK140" s="61">
        <v>11</v>
      </c>
      <c r="AL140" s="61">
        <v>75</v>
      </c>
      <c r="AM140" s="61">
        <v>100</v>
      </c>
      <c r="AN140" s="61">
        <v>23</v>
      </c>
      <c r="AO140" s="61">
        <v>11</v>
      </c>
      <c r="AP140" s="62">
        <v>932978</v>
      </c>
      <c r="AQ140">
        <v>935738</v>
      </c>
      <c r="AR140">
        <v>0</v>
      </c>
      <c r="AS140">
        <v>0</v>
      </c>
      <c r="AT140">
        <v>0</v>
      </c>
      <c r="AU140">
        <v>45866850</v>
      </c>
      <c r="AV140">
        <v>45866850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45866850</v>
      </c>
      <c r="BC140">
        <v>0</v>
      </c>
      <c r="BD140">
        <v>111601</v>
      </c>
      <c r="BE140">
        <v>1173288</v>
      </c>
      <c r="BF140">
        <v>47864276</v>
      </c>
    </row>
    <row r="142" spans="1:58">
      <c r="A142" s="2">
        <v>40256567</v>
      </c>
      <c r="B142" s="2">
        <v>16463115</v>
      </c>
      <c r="C142" s="2">
        <v>4204238</v>
      </c>
      <c r="D142" s="2">
        <v>11961837</v>
      </c>
      <c r="E142" s="2">
        <v>6160539</v>
      </c>
      <c r="F142" s="2">
        <v>165131129</v>
      </c>
      <c r="G142" s="2">
        <v>85922955</v>
      </c>
      <c r="H142" s="2">
        <v>38076517</v>
      </c>
      <c r="I142" s="2">
        <v>37814114</v>
      </c>
      <c r="J142" s="2">
        <v>67865072</v>
      </c>
      <c r="K142" s="2">
        <v>93456449</v>
      </c>
      <c r="L142" s="2">
        <v>267645382</v>
      </c>
      <c r="M142" s="2">
        <v>75991081</v>
      </c>
      <c r="N142" s="2">
        <v>115743916</v>
      </c>
      <c r="O142" s="2">
        <v>61850015</v>
      </c>
      <c r="P142" s="2">
        <v>79837959</v>
      </c>
      <c r="Q142" s="2">
        <v>61284074</v>
      </c>
      <c r="R142" s="2">
        <v>85790689</v>
      </c>
      <c r="S142" s="2">
        <v>58309534</v>
      </c>
      <c r="T142" s="2">
        <v>60557307</v>
      </c>
      <c r="U142" s="2">
        <v>9644886</v>
      </c>
      <c r="V142" s="2">
        <v>1539263</v>
      </c>
      <c r="W142" s="2">
        <v>949006</v>
      </c>
      <c r="X142" s="2">
        <v>32405039</v>
      </c>
      <c r="Y142" s="2">
        <v>3417050</v>
      </c>
      <c r="Z142" s="2">
        <v>2105495</v>
      </c>
      <c r="AA142" s="2">
        <v>113324173</v>
      </c>
      <c r="AB142" s="2">
        <v>34955578</v>
      </c>
      <c r="AC142" s="2">
        <v>66886077</v>
      </c>
      <c r="AD142" s="2">
        <v>16831889</v>
      </c>
      <c r="AE142" s="2">
        <v>9892587</v>
      </c>
      <c r="AF142" s="2">
        <v>29932733</v>
      </c>
      <c r="AG142" s="2">
        <v>16035689</v>
      </c>
      <c r="AH142" s="2">
        <v>39045968</v>
      </c>
      <c r="AI142" s="2">
        <v>1240582</v>
      </c>
      <c r="AJ142" s="2">
        <v>12876740</v>
      </c>
      <c r="AK142" s="2">
        <v>4242770</v>
      </c>
      <c r="AL142" s="2">
        <v>13346300</v>
      </c>
      <c r="AM142" s="2">
        <v>6093718</v>
      </c>
      <c r="AN142" s="2">
        <v>24828263</v>
      </c>
      <c r="AO142" s="2">
        <v>5115989</v>
      </c>
      <c r="AP142" s="2">
        <v>16699266</v>
      </c>
    </row>
    <row r="143" spans="1:58">
      <c r="A143" s="1">
        <v>49222180</v>
      </c>
      <c r="B143" s="1">
        <v>3979484</v>
      </c>
      <c r="C143" s="1">
        <v>699047</v>
      </c>
      <c r="D143" s="1">
        <v>1947290</v>
      </c>
      <c r="E143" s="1">
        <v>1673605</v>
      </c>
      <c r="F143" s="1">
        <v>12908982</v>
      </c>
      <c r="G143" s="1">
        <v>4921263</v>
      </c>
      <c r="H143" s="1">
        <v>2039466</v>
      </c>
      <c r="I143" s="1">
        <v>2211907</v>
      </c>
      <c r="J143" s="1">
        <v>2781032</v>
      </c>
      <c r="K143" s="1">
        <v>2971824</v>
      </c>
      <c r="L143" s="1">
        <v>14256994</v>
      </c>
      <c r="M143" s="1">
        <v>5417058</v>
      </c>
      <c r="N143" s="1">
        <v>4393656</v>
      </c>
      <c r="O143" s="1">
        <v>3004108</v>
      </c>
      <c r="P143" s="1">
        <v>6573893</v>
      </c>
      <c r="Q143" s="1">
        <v>3007662</v>
      </c>
      <c r="R143" s="1">
        <v>6938947</v>
      </c>
      <c r="S143" s="1">
        <v>6006073</v>
      </c>
      <c r="T143" s="1">
        <v>3525435</v>
      </c>
      <c r="U143" s="1">
        <v>366432</v>
      </c>
      <c r="V143" s="1">
        <v>885665</v>
      </c>
      <c r="W143" s="1">
        <v>109245</v>
      </c>
      <c r="X143" s="1">
        <v>2781428</v>
      </c>
      <c r="Y143" s="1">
        <v>334149</v>
      </c>
      <c r="Z143" s="1">
        <v>915133</v>
      </c>
      <c r="AA143" s="1">
        <v>22231940</v>
      </c>
      <c r="AB143" s="1">
        <v>43304067</v>
      </c>
      <c r="AC143" s="1">
        <v>17192162</v>
      </c>
      <c r="AD143" s="1">
        <v>12613455</v>
      </c>
      <c r="AE143" s="1">
        <v>3022714</v>
      </c>
      <c r="AF143" s="1">
        <v>12444407</v>
      </c>
      <c r="AG143" s="1">
        <v>4787718</v>
      </c>
      <c r="AH143" s="1">
        <v>9976526</v>
      </c>
      <c r="AI143" s="1">
        <v>371965</v>
      </c>
      <c r="AJ143" s="1">
        <v>4549809</v>
      </c>
      <c r="AK143" s="1">
        <v>2053539</v>
      </c>
      <c r="AL143" s="1">
        <v>8460265</v>
      </c>
      <c r="AM143" s="1">
        <v>20473998</v>
      </c>
      <c r="AN143" s="1">
        <v>7903996</v>
      </c>
      <c r="AO143" s="1">
        <v>2352382</v>
      </c>
      <c r="AP143" s="1">
        <v>2049502</v>
      </c>
    </row>
    <row r="144" spans="1:58">
      <c r="A144" s="32">
        <v>19266</v>
      </c>
      <c r="B144" s="32">
        <v>732757</v>
      </c>
      <c r="C144" s="32">
        <v>915173</v>
      </c>
      <c r="D144" s="32">
        <v>128872</v>
      </c>
      <c r="E144" s="32">
        <v>120202</v>
      </c>
      <c r="F144" s="32">
        <v>4088664</v>
      </c>
      <c r="G144" s="32">
        <v>653827</v>
      </c>
      <c r="H144" s="32">
        <v>573369</v>
      </c>
      <c r="I144" s="32">
        <v>322323</v>
      </c>
      <c r="J144" s="32">
        <v>752131</v>
      </c>
      <c r="K144" s="32">
        <v>5756710</v>
      </c>
      <c r="L144" s="32">
        <v>3589641</v>
      </c>
      <c r="M144" s="32">
        <v>1401524</v>
      </c>
      <c r="N144" s="32">
        <v>886896</v>
      </c>
      <c r="O144" s="32">
        <v>660248</v>
      </c>
      <c r="P144" s="32">
        <v>1639445</v>
      </c>
      <c r="Q144" s="32">
        <v>935767</v>
      </c>
      <c r="R144" s="32">
        <v>2806721</v>
      </c>
      <c r="S144" s="32">
        <v>435098</v>
      </c>
      <c r="T144" s="32">
        <v>294056</v>
      </c>
      <c r="U144" s="32">
        <v>54931</v>
      </c>
      <c r="V144" s="32">
        <v>26433</v>
      </c>
      <c r="W144" s="32">
        <v>42605</v>
      </c>
      <c r="X144" s="32">
        <v>606383</v>
      </c>
      <c r="Y144" s="32">
        <v>11134</v>
      </c>
      <c r="Z144" s="32">
        <v>152948</v>
      </c>
      <c r="AA144" s="32">
        <v>4536871</v>
      </c>
      <c r="AB144" s="32">
        <v>17605386</v>
      </c>
      <c r="AC144" s="32">
        <v>3142371</v>
      </c>
      <c r="AD144" s="32">
        <v>538371</v>
      </c>
      <c r="AE144" s="32">
        <v>586837</v>
      </c>
      <c r="AF144" s="32">
        <v>848310</v>
      </c>
      <c r="AG144" s="32">
        <v>4340846</v>
      </c>
      <c r="AH144" s="32">
        <v>3124151</v>
      </c>
      <c r="AI144" s="32">
        <v>126011</v>
      </c>
      <c r="AJ144" s="32">
        <v>1169271</v>
      </c>
      <c r="AK144" s="32">
        <v>244293</v>
      </c>
      <c r="AL144" s="32">
        <v>544025</v>
      </c>
      <c r="AM144" s="32">
        <v>258442</v>
      </c>
      <c r="AN144" s="32">
        <v>112366</v>
      </c>
      <c r="AO144" s="32">
        <v>242597</v>
      </c>
      <c r="AP144" s="32">
        <v>29057644</v>
      </c>
    </row>
    <row r="145" spans="1:42">
      <c r="A145" s="32">
        <v>1905584</v>
      </c>
      <c r="B145" s="32">
        <v>952534</v>
      </c>
      <c r="C145" s="32">
        <v>3406579</v>
      </c>
      <c r="D145" s="32">
        <v>828630</v>
      </c>
      <c r="E145" s="32">
        <v>253524</v>
      </c>
      <c r="F145" s="32">
        <v>6294895</v>
      </c>
      <c r="G145" s="32">
        <v>798936</v>
      </c>
      <c r="H145" s="32">
        <v>641445</v>
      </c>
      <c r="I145" s="32">
        <v>514814</v>
      </c>
      <c r="J145" s="32">
        <v>2247901</v>
      </c>
      <c r="K145" s="32">
        <v>3816904</v>
      </c>
      <c r="L145" s="32">
        <v>9521779</v>
      </c>
      <c r="M145" s="32">
        <v>2830257</v>
      </c>
      <c r="N145" s="32">
        <v>3317271</v>
      </c>
      <c r="O145" s="32">
        <v>1545142</v>
      </c>
      <c r="P145" s="32">
        <v>2095640</v>
      </c>
      <c r="Q145" s="32">
        <v>1455128</v>
      </c>
      <c r="R145" s="32">
        <v>2574516</v>
      </c>
      <c r="S145" s="32">
        <v>1339991</v>
      </c>
      <c r="T145" s="32">
        <v>2218457</v>
      </c>
      <c r="U145" s="32">
        <v>171822</v>
      </c>
      <c r="V145" s="32">
        <v>285754</v>
      </c>
      <c r="W145" s="32">
        <v>142912</v>
      </c>
      <c r="X145" s="32">
        <v>4927364</v>
      </c>
      <c r="Y145" s="32">
        <v>320391</v>
      </c>
      <c r="Z145" s="32">
        <v>600373</v>
      </c>
      <c r="AA145" s="32">
        <v>10989635</v>
      </c>
      <c r="AB145" s="32">
        <v>3021918</v>
      </c>
      <c r="AC145" s="32">
        <v>5583254</v>
      </c>
      <c r="AD145" s="32">
        <v>1379435</v>
      </c>
      <c r="AE145" s="32">
        <v>1784392</v>
      </c>
      <c r="AF145" s="32">
        <v>646766</v>
      </c>
      <c r="AG145" s="32">
        <v>15949029</v>
      </c>
      <c r="AH145" s="32">
        <v>4625452</v>
      </c>
      <c r="AI145" s="32">
        <v>97736</v>
      </c>
      <c r="AJ145" s="32">
        <v>975861</v>
      </c>
      <c r="AK145" s="32">
        <v>918139</v>
      </c>
      <c r="AL145" s="32">
        <v>973787</v>
      </c>
      <c r="AM145" s="32">
        <v>2840333</v>
      </c>
      <c r="AN145" s="32">
        <v>1799075</v>
      </c>
      <c r="AO145" s="32">
        <v>830202</v>
      </c>
      <c r="AP145" s="32">
        <v>38242</v>
      </c>
    </row>
    <row r="146" spans="1:42">
      <c r="A146" s="34">
        <v>0</v>
      </c>
      <c r="B146" s="34">
        <v>2750604</v>
      </c>
      <c r="C146" s="34">
        <v>-1228363</v>
      </c>
      <c r="D146" s="34">
        <v>1575499</v>
      </c>
      <c r="E146" s="34">
        <v>-444519</v>
      </c>
      <c r="F146" s="34">
        <v>9853649</v>
      </c>
      <c r="G146" s="34">
        <v>3576182</v>
      </c>
      <c r="H146" s="34">
        <v>2362783</v>
      </c>
      <c r="I146" s="34">
        <v>2028912</v>
      </c>
      <c r="J146" s="34">
        <v>5317606</v>
      </c>
      <c r="K146" s="34">
        <v>4141512</v>
      </c>
      <c r="L146" s="34">
        <v>25472880</v>
      </c>
      <c r="M146" s="34">
        <v>10706832</v>
      </c>
      <c r="N146" s="34">
        <v>8982098</v>
      </c>
      <c r="O146" s="34">
        <v>5874000</v>
      </c>
      <c r="P146" s="34">
        <v>8085347</v>
      </c>
      <c r="Q146" s="34">
        <v>4565688</v>
      </c>
      <c r="R146" s="34">
        <v>7981007</v>
      </c>
      <c r="S146" s="34">
        <v>3375667</v>
      </c>
      <c r="T146" s="34">
        <v>3048834</v>
      </c>
      <c r="U146" s="34">
        <v>575904</v>
      </c>
      <c r="V146" s="34">
        <v>1174103</v>
      </c>
      <c r="W146" s="34">
        <v>145655</v>
      </c>
      <c r="X146" s="34">
        <v>965639</v>
      </c>
      <c r="Y146" s="34">
        <v>748401</v>
      </c>
      <c r="Z146" s="34">
        <v>80382</v>
      </c>
      <c r="AA146" s="34">
        <v>5011282</v>
      </c>
      <c r="AB146" s="34">
        <v>28905920</v>
      </c>
      <c r="AC146" s="34">
        <v>7128244</v>
      </c>
      <c r="AD146" s="34">
        <v>2122607</v>
      </c>
      <c r="AE146" s="34">
        <v>2345418</v>
      </c>
      <c r="AF146" s="34">
        <v>22576107</v>
      </c>
      <c r="AG146" s="34">
        <v>5836084</v>
      </c>
      <c r="AH146" s="34">
        <v>5703634</v>
      </c>
      <c r="AI146" s="34">
        <v>314004</v>
      </c>
      <c r="AJ146" s="34">
        <v>3885327</v>
      </c>
      <c r="AK146" s="34">
        <v>1222687</v>
      </c>
      <c r="AL146" s="34">
        <v>2148084</v>
      </c>
      <c r="AM146" s="34">
        <v>1102313</v>
      </c>
      <c r="AN146" s="34">
        <v>2581128</v>
      </c>
      <c r="AO146" s="34">
        <v>1082505</v>
      </c>
      <c r="AP146" s="34">
        <v>19622</v>
      </c>
    </row>
    <row r="147" spans="1:42">
      <c r="A147" s="2">
        <v>51147030</v>
      </c>
      <c r="B147" s="2">
        <v>8415380</v>
      </c>
      <c r="C147" s="2">
        <v>3792436</v>
      </c>
      <c r="D147" s="2">
        <v>4480291</v>
      </c>
      <c r="E147" s="2">
        <v>1602812</v>
      </c>
      <c r="F147" s="2">
        <v>33146189</v>
      </c>
      <c r="G147" s="2">
        <v>9950209</v>
      </c>
      <c r="H147" s="2">
        <v>5617064</v>
      </c>
      <c r="I147" s="2">
        <v>5077956</v>
      </c>
      <c r="J147" s="2">
        <v>11098670</v>
      </c>
      <c r="K147" s="2">
        <v>16686951</v>
      </c>
      <c r="L147" s="2">
        <v>52841295</v>
      </c>
      <c r="M147" s="2">
        <v>20355670</v>
      </c>
      <c r="N147" s="2">
        <v>17579922</v>
      </c>
      <c r="O147" s="2">
        <v>11083499</v>
      </c>
      <c r="P147" s="2">
        <v>18394325</v>
      </c>
      <c r="Q147" s="2">
        <v>9964245</v>
      </c>
      <c r="R147" s="2">
        <v>20301190</v>
      </c>
      <c r="S147" s="2">
        <v>11156830</v>
      </c>
      <c r="T147" s="2">
        <v>9086782</v>
      </c>
      <c r="U147" s="2">
        <v>1169089</v>
      </c>
      <c r="V147" s="2">
        <v>2371955</v>
      </c>
      <c r="W147" s="2">
        <v>440417</v>
      </c>
      <c r="X147" s="2">
        <v>9280813</v>
      </c>
      <c r="Y147" s="2">
        <v>1414075</v>
      </c>
      <c r="Z147" s="2">
        <v>1748835</v>
      </c>
      <c r="AA147" s="2">
        <v>42769729</v>
      </c>
      <c r="AB147" s="2">
        <v>92837290</v>
      </c>
      <c r="AC147" s="2">
        <v>33046030</v>
      </c>
      <c r="AD147" s="2">
        <v>16653869</v>
      </c>
      <c r="AE147" s="2">
        <v>7739361</v>
      </c>
      <c r="AF147" s="2">
        <v>36515591</v>
      </c>
      <c r="AG147" s="2">
        <v>30913677</v>
      </c>
      <c r="AH147" s="2">
        <v>23429762</v>
      </c>
      <c r="AI147" s="2">
        <v>909717</v>
      </c>
      <c r="AJ147" s="2">
        <v>10580267</v>
      </c>
      <c r="AK147" s="2">
        <v>4438658</v>
      </c>
      <c r="AL147" s="2">
        <v>12126161</v>
      </c>
      <c r="AM147" s="2">
        <v>24675086</v>
      </c>
      <c r="AN147" s="2">
        <v>12396565</v>
      </c>
      <c r="AO147" s="2">
        <v>4507686</v>
      </c>
      <c r="AP147" s="2">
        <v>31165010</v>
      </c>
    </row>
    <row r="148" spans="1:42">
      <c r="A148" s="2">
        <v>91403597</v>
      </c>
      <c r="B148" s="2">
        <v>24878495</v>
      </c>
      <c r="C148" s="2">
        <v>7996674</v>
      </c>
      <c r="D148" s="2">
        <v>16442128</v>
      </c>
      <c r="E148" s="2">
        <v>7763350</v>
      </c>
      <c r="F148" s="2">
        <v>198277318</v>
      </c>
      <c r="G148" s="2">
        <v>95873164</v>
      </c>
      <c r="H148" s="2">
        <v>43693580</v>
      </c>
      <c r="I148" s="2">
        <v>42892069</v>
      </c>
      <c r="J148" s="2">
        <v>78963743</v>
      </c>
      <c r="K148" s="2">
        <v>110143400</v>
      </c>
      <c r="L148" s="2">
        <v>320486677</v>
      </c>
      <c r="M148" s="2">
        <v>96346752</v>
      </c>
      <c r="N148" s="2">
        <v>133323838</v>
      </c>
      <c r="O148" s="2">
        <v>72933514</v>
      </c>
      <c r="P148" s="2">
        <v>98232284</v>
      </c>
      <c r="Q148" s="2">
        <v>71248319</v>
      </c>
      <c r="R148" s="2">
        <v>106091880</v>
      </c>
      <c r="S148" s="2">
        <v>69466364</v>
      </c>
      <c r="T148" s="2">
        <v>69644089</v>
      </c>
      <c r="U148" s="2">
        <v>10813975</v>
      </c>
      <c r="V148" s="2">
        <v>3911218</v>
      </c>
      <c r="W148" s="2">
        <v>1389423</v>
      </c>
      <c r="X148" s="2">
        <v>41685852</v>
      </c>
      <c r="Y148" s="2">
        <v>4831125</v>
      </c>
      <c r="Z148" s="2">
        <v>3854330</v>
      </c>
      <c r="AA148" s="2">
        <v>156093902</v>
      </c>
      <c r="AB148" s="2">
        <v>127792868</v>
      </c>
      <c r="AC148" s="2">
        <v>99932107</v>
      </c>
      <c r="AD148" s="2">
        <v>33485758</v>
      </c>
      <c r="AE148" s="2">
        <v>17631948</v>
      </c>
      <c r="AF148" s="2">
        <v>66448323</v>
      </c>
      <c r="AG148" s="2">
        <v>46949365</v>
      </c>
      <c r="AH148" s="2">
        <v>62475730</v>
      </c>
      <c r="AI148" s="2">
        <v>2150299</v>
      </c>
      <c r="AJ148" s="2">
        <v>23457007</v>
      </c>
      <c r="AK148" s="2">
        <v>8681428</v>
      </c>
      <c r="AL148" s="2">
        <v>25472461</v>
      </c>
      <c r="AM148" s="2">
        <v>30768804</v>
      </c>
      <c r="AN148" s="2">
        <v>37224828</v>
      </c>
      <c r="AO148" s="2">
        <v>9623675</v>
      </c>
      <c r="AP148" s="2">
        <v>47864276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CE76-17E0-4430-8E03-5EAA7907EDEE}">
  <dimension ref="A1:AU154"/>
  <sheetViews>
    <sheetView topLeftCell="B94" zoomScale="55" zoomScaleNormal="55" workbookViewId="0">
      <selection activeCell="A148" sqref="A148:AU154"/>
    </sheetView>
  </sheetViews>
  <sheetFormatPr defaultRowHeight="14.4"/>
  <sheetData>
    <row r="1" spans="1:42">
      <c r="A1" s="54">
        <v>7764875</v>
      </c>
      <c r="B1" s="55">
        <v>23950</v>
      </c>
      <c r="C1" s="55">
        <v>10</v>
      </c>
      <c r="D1" s="55">
        <v>3388</v>
      </c>
      <c r="E1" s="55">
        <v>24</v>
      </c>
      <c r="F1" s="55">
        <v>44563665</v>
      </c>
      <c r="G1" s="55">
        <v>9170296</v>
      </c>
      <c r="H1" s="55">
        <v>1859813</v>
      </c>
      <c r="I1" s="55">
        <v>1045960</v>
      </c>
      <c r="J1" s="55">
        <v>1437030</v>
      </c>
      <c r="K1" s="55">
        <v>897</v>
      </c>
      <c r="L1" s="55">
        <v>5785678</v>
      </c>
      <c r="M1" s="55">
        <v>3519</v>
      </c>
      <c r="N1" s="55">
        <v>2395</v>
      </c>
      <c r="O1" s="55">
        <v>1118</v>
      </c>
      <c r="P1" s="55">
        <v>4992</v>
      </c>
      <c r="Q1" s="55">
        <v>1158</v>
      </c>
      <c r="R1" s="55">
        <v>781</v>
      </c>
      <c r="S1" s="55">
        <v>921</v>
      </c>
      <c r="T1" s="55">
        <v>214</v>
      </c>
      <c r="U1" s="55">
        <v>63</v>
      </c>
      <c r="V1" s="55">
        <v>16</v>
      </c>
      <c r="W1" s="55">
        <v>13</v>
      </c>
      <c r="X1" s="55">
        <v>36319</v>
      </c>
      <c r="Y1" s="55">
        <v>2</v>
      </c>
      <c r="Z1" s="55">
        <v>187</v>
      </c>
      <c r="AA1" s="55">
        <v>317947</v>
      </c>
      <c r="AB1" s="55">
        <v>805</v>
      </c>
      <c r="AC1" s="55">
        <v>8873</v>
      </c>
      <c r="AD1" s="55">
        <v>1644598</v>
      </c>
      <c r="AE1" s="55">
        <v>44948</v>
      </c>
      <c r="AF1" s="55">
        <v>13444</v>
      </c>
      <c r="AG1" s="55">
        <v>465</v>
      </c>
      <c r="AH1" s="55">
        <v>3692231</v>
      </c>
      <c r="AI1" s="55">
        <v>179513</v>
      </c>
      <c r="AJ1" s="55">
        <v>1385343</v>
      </c>
      <c r="AK1" s="55">
        <v>1443285</v>
      </c>
      <c r="AL1" s="55">
        <v>194708</v>
      </c>
      <c r="AM1" s="55">
        <v>78393</v>
      </c>
      <c r="AN1" s="55">
        <v>66593</v>
      </c>
      <c r="AO1" s="55">
        <v>2304</v>
      </c>
      <c r="AP1" s="56">
        <v>0</v>
      </c>
    </row>
    <row r="2" spans="1:42">
      <c r="A2" s="57">
        <v>9160</v>
      </c>
      <c r="B2" s="58">
        <v>2579223</v>
      </c>
      <c r="C2" s="58">
        <v>14868</v>
      </c>
      <c r="D2" s="58">
        <v>50208</v>
      </c>
      <c r="E2" s="58">
        <v>5447</v>
      </c>
      <c r="F2" s="58">
        <v>1602173</v>
      </c>
      <c r="G2" s="58">
        <v>78864</v>
      </c>
      <c r="H2" s="58">
        <v>98288</v>
      </c>
      <c r="I2" s="58">
        <v>242980</v>
      </c>
      <c r="J2" s="58">
        <v>406333</v>
      </c>
      <c r="K2" s="58">
        <v>1156947</v>
      </c>
      <c r="L2" s="58">
        <v>1498257</v>
      </c>
      <c r="M2" s="58">
        <v>2231797</v>
      </c>
      <c r="N2" s="58">
        <v>1051683</v>
      </c>
      <c r="O2" s="58">
        <v>1434900</v>
      </c>
      <c r="P2" s="58">
        <v>1699101</v>
      </c>
      <c r="Q2" s="58">
        <v>107488</v>
      </c>
      <c r="R2" s="58">
        <v>115171</v>
      </c>
      <c r="S2" s="58">
        <v>484280</v>
      </c>
      <c r="T2" s="58">
        <v>6509</v>
      </c>
      <c r="U2" s="58">
        <v>895</v>
      </c>
      <c r="V2" s="58">
        <v>44118</v>
      </c>
      <c r="W2" s="58">
        <v>6816</v>
      </c>
      <c r="X2" s="58">
        <v>6265900</v>
      </c>
      <c r="Y2" s="58">
        <v>558500</v>
      </c>
      <c r="Z2" s="58">
        <v>9131</v>
      </c>
      <c r="AA2" s="58">
        <v>187059</v>
      </c>
      <c r="AB2" s="58">
        <v>0</v>
      </c>
      <c r="AC2" s="58">
        <v>649</v>
      </c>
      <c r="AD2" s="58">
        <v>0</v>
      </c>
      <c r="AE2" s="58">
        <v>0</v>
      </c>
      <c r="AF2" s="58">
        <v>0</v>
      </c>
      <c r="AG2" s="58">
        <v>0</v>
      </c>
      <c r="AH2" s="58">
        <v>32</v>
      </c>
      <c r="AI2" s="58">
        <v>741</v>
      </c>
      <c r="AJ2" s="58">
        <v>131</v>
      </c>
      <c r="AK2" s="58">
        <v>78</v>
      </c>
      <c r="AL2" s="58">
        <v>0</v>
      </c>
      <c r="AM2" s="58">
        <v>8827</v>
      </c>
      <c r="AN2" s="58">
        <v>12322</v>
      </c>
      <c r="AO2" s="58">
        <v>670</v>
      </c>
      <c r="AP2" s="59">
        <v>77203</v>
      </c>
    </row>
    <row r="3" spans="1:42">
      <c r="A3" s="57">
        <v>0</v>
      </c>
      <c r="B3" s="58">
        <v>843</v>
      </c>
      <c r="C3" s="58">
        <v>550544</v>
      </c>
      <c r="D3" s="58">
        <v>1108</v>
      </c>
      <c r="E3" s="58">
        <v>0</v>
      </c>
      <c r="F3" s="58">
        <v>513500</v>
      </c>
      <c r="G3" s="58">
        <v>72090</v>
      </c>
      <c r="H3" s="58">
        <v>13472</v>
      </c>
      <c r="I3" s="58">
        <v>28140</v>
      </c>
      <c r="J3" s="58">
        <v>110671</v>
      </c>
      <c r="K3" s="58">
        <v>18922000</v>
      </c>
      <c r="L3" s="58">
        <v>2381360</v>
      </c>
      <c r="M3" s="58">
        <v>867521</v>
      </c>
      <c r="N3" s="58">
        <v>276423</v>
      </c>
      <c r="O3" s="58">
        <v>422280</v>
      </c>
      <c r="P3" s="58">
        <v>122421</v>
      </c>
      <c r="Q3" s="58">
        <v>206347</v>
      </c>
      <c r="R3" s="58">
        <v>18793</v>
      </c>
      <c r="S3" s="58">
        <v>26347</v>
      </c>
      <c r="T3" s="58">
        <v>6334</v>
      </c>
      <c r="U3" s="58">
        <v>2282</v>
      </c>
      <c r="V3" s="58">
        <v>9187</v>
      </c>
      <c r="W3" s="58">
        <v>48</v>
      </c>
      <c r="X3" s="58">
        <v>86638</v>
      </c>
      <c r="Y3" s="58">
        <v>93882</v>
      </c>
      <c r="Z3" s="58">
        <v>0</v>
      </c>
      <c r="AA3" s="58">
        <v>126</v>
      </c>
      <c r="AB3" s="58">
        <v>0</v>
      </c>
      <c r="AC3" s="58">
        <v>49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114</v>
      </c>
      <c r="AJ3" s="58">
        <v>20</v>
      </c>
      <c r="AK3" s="58">
        <v>12</v>
      </c>
      <c r="AL3" s="58">
        <v>0</v>
      </c>
      <c r="AM3" s="58">
        <v>1359</v>
      </c>
      <c r="AN3" s="58">
        <v>1898</v>
      </c>
      <c r="AO3" s="58">
        <v>103</v>
      </c>
      <c r="AP3" s="59">
        <v>11889</v>
      </c>
    </row>
    <row r="4" spans="1:42">
      <c r="A4" s="57">
        <v>0</v>
      </c>
      <c r="B4" s="58">
        <v>16</v>
      </c>
      <c r="C4" s="58">
        <v>0</v>
      </c>
      <c r="D4" s="58">
        <v>4451573</v>
      </c>
      <c r="E4" s="58">
        <v>19</v>
      </c>
      <c r="F4" s="58">
        <v>0</v>
      </c>
      <c r="G4" s="58">
        <v>0</v>
      </c>
      <c r="H4" s="58">
        <v>904</v>
      </c>
      <c r="I4" s="58">
        <v>0</v>
      </c>
      <c r="J4" s="58">
        <v>309</v>
      </c>
      <c r="K4" s="58">
        <v>166</v>
      </c>
      <c r="L4" s="58">
        <v>25755</v>
      </c>
      <c r="M4" s="58">
        <v>43439</v>
      </c>
      <c r="N4" s="58">
        <v>19926206</v>
      </c>
      <c r="O4" s="58">
        <v>89385</v>
      </c>
      <c r="P4" s="58">
        <v>2084670</v>
      </c>
      <c r="Q4" s="58">
        <v>14833</v>
      </c>
      <c r="R4" s="58">
        <v>1</v>
      </c>
      <c r="S4" s="58">
        <v>437953</v>
      </c>
      <c r="T4" s="58">
        <v>3423</v>
      </c>
      <c r="U4" s="58">
        <v>0</v>
      </c>
      <c r="V4" s="58">
        <v>0</v>
      </c>
      <c r="W4" s="5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58">
        <v>0</v>
      </c>
      <c r="AD4" s="58">
        <v>150</v>
      </c>
      <c r="AE4" s="58">
        <v>0</v>
      </c>
      <c r="AF4" s="58">
        <v>0</v>
      </c>
      <c r="AG4" s="58">
        <v>0</v>
      </c>
      <c r="AH4" s="58">
        <v>0</v>
      </c>
      <c r="AI4" s="58">
        <v>0</v>
      </c>
      <c r="AJ4" s="58">
        <v>0</v>
      </c>
      <c r="AK4" s="58">
        <v>0</v>
      </c>
      <c r="AL4" s="58">
        <v>144</v>
      </c>
      <c r="AM4" s="58">
        <v>0</v>
      </c>
      <c r="AN4" s="58">
        <v>0</v>
      </c>
      <c r="AO4" s="58">
        <v>0</v>
      </c>
      <c r="AP4" s="59">
        <v>0</v>
      </c>
    </row>
    <row r="5" spans="1:42">
      <c r="A5" s="57">
        <v>24</v>
      </c>
      <c r="B5" s="58">
        <v>10.199999999999999</v>
      </c>
      <c r="C5" s="58">
        <v>46.199999999999996</v>
      </c>
      <c r="D5" s="58">
        <v>46.199999999999996</v>
      </c>
      <c r="E5" s="58">
        <v>955093.2</v>
      </c>
      <c r="F5" s="58">
        <v>12846</v>
      </c>
      <c r="G5" s="58">
        <v>87</v>
      </c>
      <c r="H5" s="58">
        <v>0</v>
      </c>
      <c r="I5" s="58">
        <v>69607.8</v>
      </c>
      <c r="J5" s="58">
        <v>24518.399999999998</v>
      </c>
      <c r="K5" s="58">
        <v>27.599999999999998</v>
      </c>
      <c r="L5" s="58">
        <v>314977.8</v>
      </c>
      <c r="M5" s="58">
        <v>1131281.3999999999</v>
      </c>
      <c r="N5" s="58">
        <v>277642.2</v>
      </c>
      <c r="O5" s="58">
        <v>10163.4</v>
      </c>
      <c r="P5" s="58">
        <v>231453.6</v>
      </c>
      <c r="Q5" s="58">
        <v>633</v>
      </c>
      <c r="R5" s="58">
        <v>21584.399999999998</v>
      </c>
      <c r="S5" s="58">
        <v>1266</v>
      </c>
      <c r="T5" s="58">
        <v>20724</v>
      </c>
      <c r="U5" s="58">
        <v>1590</v>
      </c>
      <c r="V5" s="58">
        <v>0</v>
      </c>
      <c r="W5" s="58">
        <v>0</v>
      </c>
      <c r="X5" s="58">
        <v>51.6</v>
      </c>
      <c r="Y5" s="58">
        <v>1.2</v>
      </c>
      <c r="Z5" s="58">
        <v>380.4</v>
      </c>
      <c r="AA5" s="58">
        <v>1757081.4</v>
      </c>
      <c r="AB5" s="58">
        <v>0</v>
      </c>
      <c r="AC5" s="58">
        <v>137.4</v>
      </c>
      <c r="AD5" s="58">
        <v>146.4</v>
      </c>
      <c r="AE5" s="58">
        <v>1.2</v>
      </c>
      <c r="AF5" s="58">
        <v>32.4</v>
      </c>
      <c r="AG5" s="58">
        <v>12</v>
      </c>
      <c r="AH5" s="58">
        <v>211.2</v>
      </c>
      <c r="AI5" s="58">
        <v>0</v>
      </c>
      <c r="AJ5" s="58">
        <v>6</v>
      </c>
      <c r="AK5" s="58">
        <v>10.799999999999999</v>
      </c>
      <c r="AL5" s="58">
        <v>102.6</v>
      </c>
      <c r="AM5" s="58">
        <v>18.599999999999998</v>
      </c>
      <c r="AN5" s="58">
        <v>0</v>
      </c>
      <c r="AO5" s="58">
        <v>4.2</v>
      </c>
      <c r="AP5" s="59">
        <v>0</v>
      </c>
    </row>
    <row r="6" spans="1:42">
      <c r="A6" s="57">
        <v>16</v>
      </c>
      <c r="B6" s="58">
        <v>6.8000000000000007</v>
      </c>
      <c r="C6" s="58">
        <v>30.8</v>
      </c>
      <c r="D6" s="58">
        <v>30.8</v>
      </c>
      <c r="E6" s="58">
        <v>636728.80000000005</v>
      </c>
      <c r="F6" s="58">
        <v>8564</v>
      </c>
      <c r="G6" s="58">
        <v>58</v>
      </c>
      <c r="H6" s="58">
        <v>0</v>
      </c>
      <c r="I6" s="58">
        <v>46405.200000000004</v>
      </c>
      <c r="J6" s="58">
        <v>16345.6</v>
      </c>
      <c r="K6" s="58">
        <v>18.400000000000002</v>
      </c>
      <c r="L6" s="58">
        <v>209985.2</v>
      </c>
      <c r="M6" s="58">
        <v>754187.60000000009</v>
      </c>
      <c r="N6" s="58">
        <v>185094.80000000002</v>
      </c>
      <c r="O6" s="58">
        <v>6775.6</v>
      </c>
      <c r="P6" s="58">
        <v>154302.39999999999</v>
      </c>
      <c r="Q6" s="58">
        <v>422</v>
      </c>
      <c r="R6" s="58">
        <v>14389.6</v>
      </c>
      <c r="S6" s="58">
        <v>844</v>
      </c>
      <c r="T6" s="58">
        <v>13816</v>
      </c>
      <c r="U6" s="58">
        <v>1060</v>
      </c>
      <c r="V6" s="58">
        <v>0</v>
      </c>
      <c r="W6" s="58">
        <v>0</v>
      </c>
      <c r="X6" s="58">
        <v>34.4</v>
      </c>
      <c r="Y6" s="58">
        <v>0.8</v>
      </c>
      <c r="Z6" s="58">
        <v>253.60000000000002</v>
      </c>
      <c r="AA6" s="58">
        <v>1171387.6000000001</v>
      </c>
      <c r="AB6" s="58">
        <v>0</v>
      </c>
      <c r="AC6" s="58">
        <v>91.600000000000009</v>
      </c>
      <c r="AD6" s="58">
        <v>97.600000000000009</v>
      </c>
      <c r="AE6" s="58">
        <v>0.8</v>
      </c>
      <c r="AF6" s="58">
        <v>21.6</v>
      </c>
      <c r="AG6" s="58">
        <v>8</v>
      </c>
      <c r="AH6" s="58">
        <v>140.80000000000001</v>
      </c>
      <c r="AI6" s="58">
        <v>0</v>
      </c>
      <c r="AJ6" s="58">
        <v>4</v>
      </c>
      <c r="AK6" s="58">
        <v>7.2</v>
      </c>
      <c r="AL6" s="58">
        <v>68.400000000000006</v>
      </c>
      <c r="AM6" s="58">
        <v>12.4</v>
      </c>
      <c r="AN6" s="58">
        <v>0</v>
      </c>
      <c r="AO6" s="58">
        <v>2.8000000000000003</v>
      </c>
      <c r="AP6" s="59">
        <v>0</v>
      </c>
    </row>
    <row r="7" spans="1:42">
      <c r="A7" s="57">
        <v>5261195</v>
      </c>
      <c r="B7" s="58">
        <v>21347</v>
      </c>
      <c r="C7" s="58">
        <v>290</v>
      </c>
      <c r="D7" s="58">
        <v>8398</v>
      </c>
      <c r="E7" s="58">
        <v>2383</v>
      </c>
      <c r="F7" s="58">
        <v>98948718</v>
      </c>
      <c r="G7" s="58">
        <v>98422</v>
      </c>
      <c r="H7" s="58">
        <v>380045</v>
      </c>
      <c r="I7" s="58">
        <v>311803</v>
      </c>
      <c r="J7" s="58">
        <v>394141</v>
      </c>
      <c r="K7" s="58">
        <v>24306</v>
      </c>
      <c r="L7" s="58">
        <v>8474909</v>
      </c>
      <c r="M7" s="58">
        <v>131414</v>
      </c>
      <c r="N7" s="58">
        <v>1532601</v>
      </c>
      <c r="O7" s="58">
        <v>63783</v>
      </c>
      <c r="P7" s="58">
        <v>53099</v>
      </c>
      <c r="Q7" s="58">
        <v>43346</v>
      </c>
      <c r="R7" s="58">
        <v>9743</v>
      </c>
      <c r="S7" s="58">
        <v>28598</v>
      </c>
      <c r="T7" s="58">
        <v>33453</v>
      </c>
      <c r="U7" s="58">
        <v>8895</v>
      </c>
      <c r="V7" s="58">
        <v>8715</v>
      </c>
      <c r="W7" s="58">
        <v>68</v>
      </c>
      <c r="X7" s="58">
        <v>6625</v>
      </c>
      <c r="Y7" s="58">
        <v>698</v>
      </c>
      <c r="Z7" s="58">
        <v>578</v>
      </c>
      <c r="AA7" s="58">
        <v>194087</v>
      </c>
      <c r="AB7" s="58">
        <v>161728</v>
      </c>
      <c r="AC7" s="58">
        <v>116731</v>
      </c>
      <c r="AD7" s="58">
        <v>8292078</v>
      </c>
      <c r="AE7" s="58">
        <v>183537</v>
      </c>
      <c r="AF7" s="58">
        <v>397651</v>
      </c>
      <c r="AG7" s="58">
        <v>106995</v>
      </c>
      <c r="AH7" s="58">
        <v>257400</v>
      </c>
      <c r="AI7" s="58">
        <v>21824</v>
      </c>
      <c r="AJ7" s="58">
        <v>52296</v>
      </c>
      <c r="AK7" s="58">
        <v>7928</v>
      </c>
      <c r="AL7" s="58">
        <v>345785</v>
      </c>
      <c r="AM7" s="58">
        <v>60441</v>
      </c>
      <c r="AN7" s="58">
        <v>9126</v>
      </c>
      <c r="AO7" s="58">
        <v>428637</v>
      </c>
      <c r="AP7" s="59">
        <v>117596</v>
      </c>
    </row>
    <row r="8" spans="1:42">
      <c r="A8" s="57">
        <v>363</v>
      </c>
      <c r="B8" s="58">
        <v>1516</v>
      </c>
      <c r="C8" s="58">
        <v>72</v>
      </c>
      <c r="D8" s="58">
        <v>3299</v>
      </c>
      <c r="E8" s="58">
        <v>545</v>
      </c>
      <c r="F8" s="58">
        <v>252634</v>
      </c>
      <c r="G8" s="58">
        <v>57373133</v>
      </c>
      <c r="H8" s="58">
        <v>18075759</v>
      </c>
      <c r="I8" s="58">
        <v>85106</v>
      </c>
      <c r="J8" s="58">
        <v>2267264</v>
      </c>
      <c r="K8" s="58">
        <v>16736</v>
      </c>
      <c r="L8" s="58">
        <v>2943312</v>
      </c>
      <c r="M8" s="58">
        <v>77929</v>
      </c>
      <c r="N8" s="58">
        <v>14976</v>
      </c>
      <c r="O8" s="58">
        <v>2018477</v>
      </c>
      <c r="P8" s="58">
        <v>99217</v>
      </c>
      <c r="Q8" s="58">
        <v>1647704</v>
      </c>
      <c r="R8" s="58">
        <v>78978</v>
      </c>
      <c r="S8" s="58">
        <v>48106</v>
      </c>
      <c r="T8" s="58">
        <v>21087</v>
      </c>
      <c r="U8" s="58">
        <v>6215</v>
      </c>
      <c r="V8" s="58">
        <v>57356</v>
      </c>
      <c r="W8" s="58">
        <v>36</v>
      </c>
      <c r="X8" s="58">
        <v>271</v>
      </c>
      <c r="Y8" s="58">
        <v>16</v>
      </c>
      <c r="Z8" s="58">
        <v>101</v>
      </c>
      <c r="AA8" s="58">
        <v>1788</v>
      </c>
      <c r="AB8" s="58">
        <v>13118</v>
      </c>
      <c r="AC8" s="58">
        <v>22247</v>
      </c>
      <c r="AD8" s="58">
        <v>49616</v>
      </c>
      <c r="AE8" s="58">
        <v>256</v>
      </c>
      <c r="AF8" s="58">
        <v>227</v>
      </c>
      <c r="AG8" s="58">
        <v>335</v>
      </c>
      <c r="AH8" s="58">
        <v>52203</v>
      </c>
      <c r="AI8" s="58">
        <v>7046</v>
      </c>
      <c r="AJ8" s="58">
        <v>36883</v>
      </c>
      <c r="AK8" s="58">
        <v>3391</v>
      </c>
      <c r="AL8" s="58">
        <v>120921</v>
      </c>
      <c r="AM8" s="58">
        <v>7927</v>
      </c>
      <c r="AN8" s="58">
        <v>11192</v>
      </c>
      <c r="AO8" s="58">
        <v>2619</v>
      </c>
      <c r="AP8" s="59">
        <v>9399</v>
      </c>
    </row>
    <row r="9" spans="1:42">
      <c r="A9" s="57">
        <v>48393</v>
      </c>
      <c r="B9" s="58">
        <v>275602</v>
      </c>
      <c r="C9" s="58">
        <v>55731</v>
      </c>
      <c r="D9" s="58">
        <v>8873</v>
      </c>
      <c r="E9" s="58">
        <v>15479</v>
      </c>
      <c r="F9" s="58">
        <v>92910</v>
      </c>
      <c r="G9" s="58">
        <v>9466243</v>
      </c>
      <c r="H9" s="58">
        <v>4497456</v>
      </c>
      <c r="I9" s="58">
        <v>850090</v>
      </c>
      <c r="J9" s="58">
        <v>781613</v>
      </c>
      <c r="K9" s="58">
        <v>17222</v>
      </c>
      <c r="L9" s="58">
        <v>343418</v>
      </c>
      <c r="M9" s="58">
        <v>437387</v>
      </c>
      <c r="N9" s="58">
        <v>83538</v>
      </c>
      <c r="O9" s="58">
        <v>1567795</v>
      </c>
      <c r="P9" s="58">
        <v>72368</v>
      </c>
      <c r="Q9" s="58">
        <v>125904</v>
      </c>
      <c r="R9" s="58">
        <v>179473</v>
      </c>
      <c r="S9" s="58">
        <v>58634</v>
      </c>
      <c r="T9" s="58">
        <v>13131</v>
      </c>
      <c r="U9" s="58">
        <v>5274</v>
      </c>
      <c r="V9" s="58">
        <v>238277</v>
      </c>
      <c r="W9" s="58">
        <v>401</v>
      </c>
      <c r="X9" s="58">
        <v>6828</v>
      </c>
      <c r="Y9" s="58">
        <v>2701</v>
      </c>
      <c r="Z9" s="58">
        <v>1382</v>
      </c>
      <c r="AA9" s="58">
        <v>224779</v>
      </c>
      <c r="AB9" s="58">
        <v>97264</v>
      </c>
      <c r="AC9" s="58">
        <v>100925</v>
      </c>
      <c r="AD9" s="58">
        <v>105219</v>
      </c>
      <c r="AE9" s="58">
        <v>31757</v>
      </c>
      <c r="AF9" s="58">
        <v>328242</v>
      </c>
      <c r="AG9" s="58">
        <v>150949</v>
      </c>
      <c r="AH9" s="58">
        <v>783646</v>
      </c>
      <c r="AI9" s="58">
        <v>1016</v>
      </c>
      <c r="AJ9" s="58">
        <v>7138</v>
      </c>
      <c r="AK9" s="58">
        <v>4037</v>
      </c>
      <c r="AL9" s="58">
        <v>79611</v>
      </c>
      <c r="AM9" s="58">
        <v>43246</v>
      </c>
      <c r="AN9" s="58">
        <v>1374</v>
      </c>
      <c r="AO9" s="58">
        <v>13327</v>
      </c>
      <c r="AP9" s="59">
        <v>2652</v>
      </c>
    </row>
    <row r="10" spans="1:42">
      <c r="A10" s="57">
        <v>56272</v>
      </c>
      <c r="B10" s="58">
        <v>13477</v>
      </c>
      <c r="C10" s="58">
        <v>51</v>
      </c>
      <c r="D10" s="58">
        <v>1915</v>
      </c>
      <c r="E10" s="58">
        <v>288</v>
      </c>
      <c r="F10" s="58">
        <v>184140</v>
      </c>
      <c r="G10" s="58">
        <v>14585</v>
      </c>
      <c r="H10" s="58">
        <v>19799</v>
      </c>
      <c r="I10" s="58">
        <v>20396725</v>
      </c>
      <c r="J10" s="58">
        <v>4668858</v>
      </c>
      <c r="K10" s="58">
        <v>11919</v>
      </c>
      <c r="L10" s="58">
        <v>695074</v>
      </c>
      <c r="M10" s="58">
        <v>540208</v>
      </c>
      <c r="N10" s="58">
        <v>8110</v>
      </c>
      <c r="O10" s="58">
        <v>249620</v>
      </c>
      <c r="P10" s="58">
        <v>48136</v>
      </c>
      <c r="Q10" s="58">
        <v>223584</v>
      </c>
      <c r="R10" s="58">
        <v>68821</v>
      </c>
      <c r="S10" s="58">
        <v>401170</v>
      </c>
      <c r="T10" s="58">
        <v>18331</v>
      </c>
      <c r="U10" s="58">
        <v>4460</v>
      </c>
      <c r="V10" s="58">
        <v>3886</v>
      </c>
      <c r="W10" s="58">
        <v>35</v>
      </c>
      <c r="X10" s="58">
        <v>177</v>
      </c>
      <c r="Y10" s="58">
        <v>15</v>
      </c>
      <c r="Z10" s="58">
        <v>500</v>
      </c>
      <c r="AA10" s="58">
        <v>4737473</v>
      </c>
      <c r="AB10" s="58">
        <v>20995</v>
      </c>
      <c r="AC10" s="58">
        <v>20613</v>
      </c>
      <c r="AD10" s="58">
        <v>262130</v>
      </c>
      <c r="AE10" s="58">
        <v>32783</v>
      </c>
      <c r="AF10" s="58">
        <v>93329</v>
      </c>
      <c r="AG10" s="58">
        <v>3129</v>
      </c>
      <c r="AH10" s="58">
        <v>82818</v>
      </c>
      <c r="AI10" s="58">
        <v>8166</v>
      </c>
      <c r="AJ10" s="58">
        <v>16603</v>
      </c>
      <c r="AK10" s="58">
        <v>17569</v>
      </c>
      <c r="AL10" s="58">
        <v>1123064</v>
      </c>
      <c r="AM10" s="58">
        <v>85442</v>
      </c>
      <c r="AN10" s="58">
        <v>22667</v>
      </c>
      <c r="AO10" s="58">
        <v>10359</v>
      </c>
      <c r="AP10" s="59">
        <v>7962</v>
      </c>
    </row>
    <row r="11" spans="1:42">
      <c r="A11" s="57">
        <v>298276</v>
      </c>
      <c r="B11" s="58">
        <v>220464</v>
      </c>
      <c r="C11" s="58">
        <v>9435</v>
      </c>
      <c r="D11" s="58">
        <v>35052</v>
      </c>
      <c r="E11" s="58">
        <v>7795</v>
      </c>
      <c r="F11" s="58">
        <v>3858451</v>
      </c>
      <c r="G11" s="58">
        <v>243751</v>
      </c>
      <c r="H11" s="58">
        <v>1218822</v>
      </c>
      <c r="I11" s="58">
        <v>767471</v>
      </c>
      <c r="J11" s="58">
        <v>29347963</v>
      </c>
      <c r="K11" s="58">
        <v>104797</v>
      </c>
      <c r="L11" s="58">
        <v>4050236</v>
      </c>
      <c r="M11" s="58">
        <v>885559</v>
      </c>
      <c r="N11" s="58">
        <v>202609</v>
      </c>
      <c r="O11" s="58">
        <v>540221</v>
      </c>
      <c r="P11" s="58">
        <v>641715</v>
      </c>
      <c r="Q11" s="58">
        <v>2528391</v>
      </c>
      <c r="R11" s="58">
        <v>2056040</v>
      </c>
      <c r="S11" s="58">
        <v>1180683</v>
      </c>
      <c r="T11" s="58">
        <v>389049</v>
      </c>
      <c r="U11" s="58">
        <v>48838</v>
      </c>
      <c r="V11" s="58">
        <v>74905</v>
      </c>
      <c r="W11" s="58">
        <v>514</v>
      </c>
      <c r="X11" s="58">
        <v>21581</v>
      </c>
      <c r="Y11" s="58">
        <v>7428</v>
      </c>
      <c r="Z11" s="58">
        <v>1848</v>
      </c>
      <c r="AA11" s="58">
        <v>1039116</v>
      </c>
      <c r="AB11" s="58">
        <v>675397</v>
      </c>
      <c r="AC11" s="58">
        <v>792771</v>
      </c>
      <c r="AD11" s="58">
        <v>410243</v>
      </c>
      <c r="AE11" s="58">
        <v>332794</v>
      </c>
      <c r="AF11" s="58">
        <v>6703409</v>
      </c>
      <c r="AG11" s="58">
        <v>1457491</v>
      </c>
      <c r="AH11" s="58">
        <v>1630698</v>
      </c>
      <c r="AI11" s="58">
        <v>66185</v>
      </c>
      <c r="AJ11" s="58">
        <v>520269</v>
      </c>
      <c r="AK11" s="58">
        <v>71368</v>
      </c>
      <c r="AL11" s="58">
        <v>676005</v>
      </c>
      <c r="AM11" s="58">
        <v>753142</v>
      </c>
      <c r="AN11" s="58">
        <v>69088</v>
      </c>
      <c r="AO11" s="58">
        <v>1398357</v>
      </c>
      <c r="AP11" s="59">
        <v>689199</v>
      </c>
    </row>
    <row r="12" spans="1:42">
      <c r="A12" s="57">
        <v>146717</v>
      </c>
      <c r="B12" s="58">
        <v>235450</v>
      </c>
      <c r="C12" s="58">
        <v>82896</v>
      </c>
      <c r="D12" s="58">
        <v>242153</v>
      </c>
      <c r="E12" s="58">
        <v>195754</v>
      </c>
      <c r="F12" s="58">
        <v>241355</v>
      </c>
      <c r="G12" s="58">
        <v>74464</v>
      </c>
      <c r="H12" s="58">
        <v>25573</v>
      </c>
      <c r="I12" s="58">
        <v>198628</v>
      </c>
      <c r="J12" s="58">
        <v>323919</v>
      </c>
      <c r="K12" s="58">
        <v>60601286</v>
      </c>
      <c r="L12" s="58">
        <v>20911162</v>
      </c>
      <c r="M12" s="58">
        <v>3042563</v>
      </c>
      <c r="N12" s="58">
        <v>4019267</v>
      </c>
      <c r="O12" s="58">
        <v>129856</v>
      </c>
      <c r="P12" s="58">
        <v>185789</v>
      </c>
      <c r="Q12" s="58">
        <v>226429</v>
      </c>
      <c r="R12" s="58">
        <v>146799</v>
      </c>
      <c r="S12" s="58">
        <v>719769</v>
      </c>
      <c r="T12" s="58">
        <v>61896</v>
      </c>
      <c r="U12" s="58">
        <v>20677</v>
      </c>
      <c r="V12" s="58">
        <v>71391</v>
      </c>
      <c r="W12" s="58">
        <v>500</v>
      </c>
      <c r="X12" s="58">
        <v>39873</v>
      </c>
      <c r="Y12" s="58">
        <v>3431</v>
      </c>
      <c r="Z12" s="58">
        <v>1654</v>
      </c>
      <c r="AA12" s="58">
        <v>1567557</v>
      </c>
      <c r="AB12" s="58">
        <v>649700</v>
      </c>
      <c r="AC12" s="58">
        <v>4331801</v>
      </c>
      <c r="AD12" s="58">
        <v>113806</v>
      </c>
      <c r="AE12" s="58">
        <v>47082</v>
      </c>
      <c r="AF12" s="58">
        <v>236937</v>
      </c>
      <c r="AG12" s="58">
        <v>64127</v>
      </c>
      <c r="AH12" s="58">
        <v>809020</v>
      </c>
      <c r="AI12" s="58">
        <v>10706</v>
      </c>
      <c r="AJ12" s="58">
        <v>149455</v>
      </c>
      <c r="AK12" s="58">
        <v>116551</v>
      </c>
      <c r="AL12" s="58">
        <v>315714</v>
      </c>
      <c r="AM12" s="58">
        <v>207640</v>
      </c>
      <c r="AN12" s="58">
        <v>13273</v>
      </c>
      <c r="AO12" s="58">
        <v>14180</v>
      </c>
      <c r="AP12" s="59">
        <v>81041</v>
      </c>
    </row>
    <row r="13" spans="1:42">
      <c r="A13" s="57">
        <v>5419023.1499999994</v>
      </c>
      <c r="B13" s="58">
        <v>2382178.1</v>
      </c>
      <c r="C13" s="58">
        <v>1364559.67</v>
      </c>
      <c r="D13" s="58">
        <v>603784.16999999993</v>
      </c>
      <c r="E13" s="58">
        <v>3359.46</v>
      </c>
      <c r="F13" s="58">
        <v>1518506.5999999999</v>
      </c>
      <c r="G13" s="58">
        <v>2619406.48</v>
      </c>
      <c r="H13" s="58">
        <v>5064149.3599999994</v>
      </c>
      <c r="I13" s="58">
        <v>2627353.7799999998</v>
      </c>
      <c r="J13" s="58">
        <v>8868718.9299999997</v>
      </c>
      <c r="K13" s="58">
        <v>661887.96</v>
      </c>
      <c r="L13" s="58">
        <v>98106835.479999989</v>
      </c>
      <c r="M13" s="58">
        <v>2706400.21</v>
      </c>
      <c r="N13" s="58">
        <v>2383713.2799999998</v>
      </c>
      <c r="O13" s="58">
        <v>1992713.7899999998</v>
      </c>
      <c r="P13" s="58">
        <v>2487647.09</v>
      </c>
      <c r="Q13" s="58">
        <v>1575054.5599999998</v>
      </c>
      <c r="R13" s="58">
        <v>635727.35999999999</v>
      </c>
      <c r="S13" s="58">
        <v>1105485.3599999999</v>
      </c>
      <c r="T13" s="58">
        <v>3089727.34</v>
      </c>
      <c r="U13" s="58">
        <v>1025033.5499999999</v>
      </c>
      <c r="V13" s="58">
        <v>23968.75</v>
      </c>
      <c r="W13" s="58">
        <v>1235.46</v>
      </c>
      <c r="X13" s="58">
        <v>81833.59</v>
      </c>
      <c r="Y13" s="58">
        <v>548.11</v>
      </c>
      <c r="Z13" s="58">
        <v>111281.67</v>
      </c>
      <c r="AA13" s="58">
        <v>3899868.1399999997</v>
      </c>
      <c r="AB13" s="58">
        <v>36010.06</v>
      </c>
      <c r="AC13" s="58">
        <v>158794.96</v>
      </c>
      <c r="AD13" s="58">
        <v>74732.349999999991</v>
      </c>
      <c r="AE13" s="58">
        <v>73866.819999999992</v>
      </c>
      <c r="AF13" s="58">
        <v>1175.28</v>
      </c>
      <c r="AG13" s="58">
        <v>81980.5</v>
      </c>
      <c r="AH13" s="58">
        <v>54516.59</v>
      </c>
      <c r="AI13" s="58">
        <v>22583.43</v>
      </c>
      <c r="AJ13" s="58">
        <v>1180295.5899999999</v>
      </c>
      <c r="AK13" s="58">
        <v>53446.329999999994</v>
      </c>
      <c r="AL13" s="58">
        <v>646186.88</v>
      </c>
      <c r="AM13" s="58">
        <v>27889.3</v>
      </c>
      <c r="AN13" s="58">
        <v>13434967.289999999</v>
      </c>
      <c r="AO13" s="58">
        <v>5020.3099999999995</v>
      </c>
      <c r="AP13" s="59">
        <v>4315.8499999999995</v>
      </c>
    </row>
    <row r="14" spans="1:42">
      <c r="A14" s="57">
        <v>1928804.8499999999</v>
      </c>
      <c r="B14" s="58">
        <v>847893.9</v>
      </c>
      <c r="C14" s="58">
        <v>485690.73</v>
      </c>
      <c r="D14" s="58">
        <v>214906.22999999998</v>
      </c>
      <c r="E14" s="58">
        <v>1195.74</v>
      </c>
      <c r="F14" s="58">
        <v>540485.4</v>
      </c>
      <c r="G14" s="58">
        <v>932331.12</v>
      </c>
      <c r="H14" s="58">
        <v>1802493.8399999999</v>
      </c>
      <c r="I14" s="58">
        <v>935159.82</v>
      </c>
      <c r="J14" s="58">
        <v>3156662.67</v>
      </c>
      <c r="K14" s="58">
        <v>235587.24</v>
      </c>
      <c r="L14" s="58">
        <v>34919382.119999997</v>
      </c>
      <c r="M14" s="58">
        <v>963294.99</v>
      </c>
      <c r="N14" s="58">
        <v>848440.31999999995</v>
      </c>
      <c r="O14" s="58">
        <v>709271.01</v>
      </c>
      <c r="P14" s="58">
        <v>885433.71</v>
      </c>
      <c r="Q14" s="58">
        <v>560612.64</v>
      </c>
      <c r="R14" s="58">
        <v>226275.84</v>
      </c>
      <c r="S14" s="58">
        <v>393477.83999999997</v>
      </c>
      <c r="T14" s="58">
        <v>1099733.46</v>
      </c>
      <c r="U14" s="58">
        <v>364842.45</v>
      </c>
      <c r="V14" s="58">
        <v>8531.25</v>
      </c>
      <c r="W14" s="58">
        <v>439.74</v>
      </c>
      <c r="X14" s="58">
        <v>29127.21</v>
      </c>
      <c r="Y14" s="58">
        <v>195.09</v>
      </c>
      <c r="Z14" s="58">
        <v>39608.729999999996</v>
      </c>
      <c r="AA14" s="58">
        <v>1388088.66</v>
      </c>
      <c r="AB14" s="58">
        <v>12817.14</v>
      </c>
      <c r="AC14" s="58">
        <v>56520.24</v>
      </c>
      <c r="AD14" s="58">
        <v>26599.649999999998</v>
      </c>
      <c r="AE14" s="58">
        <v>26291.579999999998</v>
      </c>
      <c r="AF14" s="58">
        <v>418.32</v>
      </c>
      <c r="AG14" s="58">
        <v>29179.5</v>
      </c>
      <c r="AH14" s="58">
        <v>19404.21</v>
      </c>
      <c r="AI14" s="58">
        <v>8038.17</v>
      </c>
      <c r="AJ14" s="58">
        <v>420105.20999999996</v>
      </c>
      <c r="AK14" s="58">
        <v>19023.27</v>
      </c>
      <c r="AL14" s="58">
        <v>229998.72</v>
      </c>
      <c r="AM14" s="58">
        <v>9926.6999999999989</v>
      </c>
      <c r="AN14" s="58">
        <v>4781937.51</v>
      </c>
      <c r="AO14" s="58">
        <v>1786.8899999999999</v>
      </c>
      <c r="AP14" s="59">
        <v>1536.1499999999999</v>
      </c>
    </row>
    <row r="15" spans="1:42">
      <c r="A15" s="57">
        <v>1836957</v>
      </c>
      <c r="B15" s="58">
        <v>807518</v>
      </c>
      <c r="C15" s="58">
        <v>462562.60000000003</v>
      </c>
      <c r="D15" s="58">
        <v>204672.6</v>
      </c>
      <c r="E15" s="58">
        <v>1138.8</v>
      </c>
      <c r="F15" s="58">
        <v>514748</v>
      </c>
      <c r="G15" s="58">
        <v>887934.4</v>
      </c>
      <c r="H15" s="58">
        <v>1716660.8</v>
      </c>
      <c r="I15" s="58">
        <v>890628.4</v>
      </c>
      <c r="J15" s="58">
        <v>3006345.4000000004</v>
      </c>
      <c r="K15" s="58">
        <v>224368.80000000002</v>
      </c>
      <c r="L15" s="58">
        <v>33256554.400000002</v>
      </c>
      <c r="M15" s="58">
        <v>917423.8</v>
      </c>
      <c r="N15" s="58">
        <v>808038.40000000002</v>
      </c>
      <c r="O15" s="58">
        <v>675496.20000000007</v>
      </c>
      <c r="P15" s="58">
        <v>843270.20000000007</v>
      </c>
      <c r="Q15" s="58">
        <v>533916.80000000005</v>
      </c>
      <c r="R15" s="58">
        <v>215500.80000000002</v>
      </c>
      <c r="S15" s="58">
        <v>374740.80000000005</v>
      </c>
      <c r="T15" s="58">
        <v>1047365.2000000001</v>
      </c>
      <c r="U15" s="58">
        <v>347469</v>
      </c>
      <c r="V15" s="58">
        <v>8125</v>
      </c>
      <c r="W15" s="58">
        <v>418.8</v>
      </c>
      <c r="X15" s="58">
        <v>27740.2</v>
      </c>
      <c r="Y15" s="58">
        <v>185.8</v>
      </c>
      <c r="Z15" s="58">
        <v>37722.6</v>
      </c>
      <c r="AA15" s="58">
        <v>1321989.2000000002</v>
      </c>
      <c r="AB15" s="58">
        <v>12206.800000000001</v>
      </c>
      <c r="AC15" s="58">
        <v>53828.800000000003</v>
      </c>
      <c r="AD15" s="58">
        <v>25333</v>
      </c>
      <c r="AE15" s="58">
        <v>25039.600000000002</v>
      </c>
      <c r="AF15" s="58">
        <v>398.40000000000003</v>
      </c>
      <c r="AG15" s="58">
        <v>27790</v>
      </c>
      <c r="AH15" s="58">
        <v>18480.2</v>
      </c>
      <c r="AI15" s="58">
        <v>7655.4000000000005</v>
      </c>
      <c r="AJ15" s="58">
        <v>400100.2</v>
      </c>
      <c r="AK15" s="58">
        <v>18117.400000000001</v>
      </c>
      <c r="AL15" s="58">
        <v>219046.40000000002</v>
      </c>
      <c r="AM15" s="58">
        <v>9454</v>
      </c>
      <c r="AN15" s="58">
        <v>4554226.2</v>
      </c>
      <c r="AO15" s="58">
        <v>1701.8000000000002</v>
      </c>
      <c r="AP15" s="59">
        <v>1463</v>
      </c>
    </row>
    <row r="16" spans="1:42">
      <c r="A16" s="57">
        <v>124450</v>
      </c>
      <c r="B16" s="58">
        <v>29852</v>
      </c>
      <c r="C16" s="58">
        <v>659</v>
      </c>
      <c r="D16" s="58">
        <v>30194</v>
      </c>
      <c r="E16" s="58">
        <v>633</v>
      </c>
      <c r="F16" s="58">
        <v>702202</v>
      </c>
      <c r="G16" s="58">
        <v>22934</v>
      </c>
      <c r="H16" s="58">
        <v>21850</v>
      </c>
      <c r="I16" s="58">
        <v>105229</v>
      </c>
      <c r="J16" s="58">
        <v>602711</v>
      </c>
      <c r="K16" s="58">
        <v>28387</v>
      </c>
      <c r="L16" s="58">
        <v>1266175</v>
      </c>
      <c r="M16" s="58">
        <v>34772610</v>
      </c>
      <c r="N16" s="58">
        <v>4664005</v>
      </c>
      <c r="O16" s="58">
        <v>522594</v>
      </c>
      <c r="P16" s="58">
        <v>1166037</v>
      </c>
      <c r="Q16" s="58">
        <v>335472</v>
      </c>
      <c r="R16" s="58">
        <v>417278</v>
      </c>
      <c r="S16" s="58">
        <v>3854995</v>
      </c>
      <c r="T16" s="58">
        <v>329809</v>
      </c>
      <c r="U16" s="58">
        <v>257769</v>
      </c>
      <c r="V16" s="58">
        <v>10368</v>
      </c>
      <c r="W16" s="58">
        <v>238</v>
      </c>
      <c r="X16" s="58">
        <v>113734</v>
      </c>
      <c r="Y16" s="58">
        <v>32</v>
      </c>
      <c r="Z16" s="58">
        <v>665</v>
      </c>
      <c r="AA16" s="58">
        <v>36987998</v>
      </c>
      <c r="AB16" s="58">
        <v>3094</v>
      </c>
      <c r="AC16" s="58">
        <v>9744</v>
      </c>
      <c r="AD16" s="58">
        <v>12525</v>
      </c>
      <c r="AE16" s="58">
        <v>15411</v>
      </c>
      <c r="AF16" s="58">
        <v>74</v>
      </c>
      <c r="AG16" s="58">
        <v>2040</v>
      </c>
      <c r="AH16" s="58">
        <v>4092</v>
      </c>
      <c r="AI16" s="58">
        <v>5087</v>
      </c>
      <c r="AJ16" s="58">
        <v>5945</v>
      </c>
      <c r="AK16" s="58">
        <v>888</v>
      </c>
      <c r="AL16" s="58">
        <v>437</v>
      </c>
      <c r="AM16" s="58">
        <v>28546</v>
      </c>
      <c r="AN16" s="58">
        <v>6447</v>
      </c>
      <c r="AO16" s="58">
        <v>52</v>
      </c>
      <c r="AP16" s="59">
        <v>60</v>
      </c>
    </row>
    <row r="17" spans="1:42">
      <c r="A17" s="57">
        <v>12453.84</v>
      </c>
      <c r="B17" s="58">
        <v>43783.32</v>
      </c>
      <c r="C17" s="58">
        <v>73467.66</v>
      </c>
      <c r="D17" s="58">
        <v>50476.439999999995</v>
      </c>
      <c r="E17" s="58">
        <v>361.2</v>
      </c>
      <c r="F17" s="58">
        <v>10320.66</v>
      </c>
      <c r="G17" s="58">
        <v>4486.4399999999996</v>
      </c>
      <c r="H17" s="58">
        <v>856.38</v>
      </c>
      <c r="I17" s="58">
        <v>706576.08</v>
      </c>
      <c r="J17" s="58">
        <v>1495698.1199999999</v>
      </c>
      <c r="K17" s="58">
        <v>7417.2</v>
      </c>
      <c r="L17" s="58">
        <v>660352.55999999994</v>
      </c>
      <c r="M17" s="58">
        <v>1167051.8999999999</v>
      </c>
      <c r="N17" s="58">
        <v>24434623.079999998</v>
      </c>
      <c r="O17" s="58">
        <v>5937267</v>
      </c>
      <c r="P17" s="58">
        <v>6865235.1600000001</v>
      </c>
      <c r="Q17" s="58">
        <v>2884062.3</v>
      </c>
      <c r="R17" s="58">
        <v>466802.27999999997</v>
      </c>
      <c r="S17" s="58">
        <v>4746947.9399999995</v>
      </c>
      <c r="T17" s="58">
        <v>489927.06</v>
      </c>
      <c r="U17" s="58">
        <v>144717.72</v>
      </c>
      <c r="V17" s="58">
        <v>69724.62</v>
      </c>
      <c r="W17" s="58">
        <v>88079.459999999992</v>
      </c>
      <c r="X17" s="58">
        <v>3854.7599999999998</v>
      </c>
      <c r="Y17" s="58">
        <v>651.41999999999996</v>
      </c>
      <c r="Z17" s="58">
        <v>286.44</v>
      </c>
      <c r="AA17" s="58">
        <v>7119109.2000000002</v>
      </c>
      <c r="AB17" s="58">
        <v>478.79999999999995</v>
      </c>
      <c r="AC17" s="58">
        <v>4153.8</v>
      </c>
      <c r="AD17" s="58">
        <v>485.09999999999997</v>
      </c>
      <c r="AE17" s="58">
        <v>0</v>
      </c>
      <c r="AF17" s="58">
        <v>0.42</v>
      </c>
      <c r="AG17" s="58">
        <v>31.5</v>
      </c>
      <c r="AH17" s="58">
        <v>631.67999999999995</v>
      </c>
      <c r="AI17" s="58">
        <v>0</v>
      </c>
      <c r="AJ17" s="58">
        <v>0.84</v>
      </c>
      <c r="AK17" s="58">
        <v>282.24</v>
      </c>
      <c r="AL17" s="58">
        <v>722.81999999999994</v>
      </c>
      <c r="AM17" s="58">
        <v>10.5</v>
      </c>
      <c r="AN17" s="58">
        <v>3.78</v>
      </c>
      <c r="AO17" s="58">
        <v>7.56</v>
      </c>
      <c r="AP17" s="59">
        <v>0</v>
      </c>
    </row>
    <row r="18" spans="1:42">
      <c r="A18" s="57">
        <v>17198.16</v>
      </c>
      <c r="B18" s="58">
        <v>60462.679999999993</v>
      </c>
      <c r="C18" s="58">
        <v>101455.34</v>
      </c>
      <c r="D18" s="58">
        <v>69705.56</v>
      </c>
      <c r="E18" s="58">
        <v>498.79999999999995</v>
      </c>
      <c r="F18" s="58">
        <v>14252.339999999998</v>
      </c>
      <c r="G18" s="58">
        <v>6195.5599999999995</v>
      </c>
      <c r="H18" s="58">
        <v>1182.6199999999999</v>
      </c>
      <c r="I18" s="58">
        <v>975747.91999999993</v>
      </c>
      <c r="J18" s="58">
        <v>2065487.88</v>
      </c>
      <c r="K18" s="58">
        <v>10242.799999999999</v>
      </c>
      <c r="L18" s="58">
        <v>911915.44</v>
      </c>
      <c r="M18" s="58">
        <v>1611643.0999999999</v>
      </c>
      <c r="N18" s="58">
        <v>33743050.919999994</v>
      </c>
      <c r="O18" s="58">
        <v>8199082.9999999991</v>
      </c>
      <c r="P18" s="58">
        <v>9480562.8399999999</v>
      </c>
      <c r="Q18" s="58">
        <v>3982752.6999999997</v>
      </c>
      <c r="R18" s="58">
        <v>644631.72</v>
      </c>
      <c r="S18" s="58">
        <v>6555309.0599999996</v>
      </c>
      <c r="T18" s="58">
        <v>676565.94</v>
      </c>
      <c r="U18" s="58">
        <v>199848.28</v>
      </c>
      <c r="V18" s="58">
        <v>96286.37999999999</v>
      </c>
      <c r="W18" s="58">
        <v>121633.54</v>
      </c>
      <c r="X18" s="58">
        <v>5323.24</v>
      </c>
      <c r="Y18" s="58">
        <v>899.57999999999993</v>
      </c>
      <c r="Z18" s="58">
        <v>395.55999999999995</v>
      </c>
      <c r="AA18" s="58">
        <v>9831150.7999999989</v>
      </c>
      <c r="AB18" s="58">
        <v>661.19999999999993</v>
      </c>
      <c r="AC18" s="58">
        <v>5736.2</v>
      </c>
      <c r="AD18" s="58">
        <v>669.9</v>
      </c>
      <c r="AE18" s="58">
        <v>0</v>
      </c>
      <c r="AF18" s="58">
        <v>0.57999999999999996</v>
      </c>
      <c r="AG18" s="58">
        <v>43.5</v>
      </c>
      <c r="AH18" s="58">
        <v>872.31999999999994</v>
      </c>
      <c r="AI18" s="58">
        <v>0</v>
      </c>
      <c r="AJ18" s="58">
        <v>1.1599999999999999</v>
      </c>
      <c r="AK18" s="58">
        <v>389.76</v>
      </c>
      <c r="AL18" s="58">
        <v>998.18</v>
      </c>
      <c r="AM18" s="58">
        <v>14.499999999999998</v>
      </c>
      <c r="AN18" s="58">
        <v>5.22</v>
      </c>
      <c r="AO18" s="58">
        <v>10.44</v>
      </c>
      <c r="AP18" s="59">
        <v>0</v>
      </c>
    </row>
    <row r="19" spans="1:42">
      <c r="A19" s="57">
        <v>592677</v>
      </c>
      <c r="B19" s="58">
        <v>224200</v>
      </c>
      <c r="C19" s="58">
        <v>7168</v>
      </c>
      <c r="D19" s="58">
        <v>19167</v>
      </c>
      <c r="E19" s="58">
        <v>12960</v>
      </c>
      <c r="F19" s="58">
        <v>791443</v>
      </c>
      <c r="G19" s="58">
        <v>51835</v>
      </c>
      <c r="H19" s="58">
        <v>81893</v>
      </c>
      <c r="I19" s="58">
        <v>672890</v>
      </c>
      <c r="J19" s="58">
        <v>296711</v>
      </c>
      <c r="K19" s="58">
        <v>194080</v>
      </c>
      <c r="L19" s="58">
        <v>2076091</v>
      </c>
      <c r="M19" s="58">
        <v>1315340</v>
      </c>
      <c r="N19" s="58">
        <v>125514</v>
      </c>
      <c r="O19" s="58">
        <v>27715914</v>
      </c>
      <c r="P19" s="58">
        <v>4268107</v>
      </c>
      <c r="Q19" s="58">
        <v>3565430</v>
      </c>
      <c r="R19" s="58">
        <v>1395374</v>
      </c>
      <c r="S19" s="58">
        <v>1288062</v>
      </c>
      <c r="T19" s="58">
        <v>438344</v>
      </c>
      <c r="U19" s="58">
        <v>991515</v>
      </c>
      <c r="V19" s="58">
        <v>27571</v>
      </c>
      <c r="W19" s="58">
        <v>173010</v>
      </c>
      <c r="X19" s="58">
        <v>13153</v>
      </c>
      <c r="Y19" s="58">
        <v>464</v>
      </c>
      <c r="Z19" s="58">
        <v>2168</v>
      </c>
      <c r="AA19" s="58">
        <v>13806650</v>
      </c>
      <c r="AB19" s="58">
        <v>18076</v>
      </c>
      <c r="AC19" s="58">
        <v>36649</v>
      </c>
      <c r="AD19" s="58">
        <v>34650</v>
      </c>
      <c r="AE19" s="58">
        <v>48102</v>
      </c>
      <c r="AF19" s="58">
        <v>3023</v>
      </c>
      <c r="AG19" s="58">
        <v>14002</v>
      </c>
      <c r="AH19" s="58">
        <v>878402</v>
      </c>
      <c r="AI19" s="58">
        <v>7670</v>
      </c>
      <c r="AJ19" s="58">
        <v>1010840</v>
      </c>
      <c r="AK19" s="58">
        <v>27383</v>
      </c>
      <c r="AL19" s="58">
        <v>1111110</v>
      </c>
      <c r="AM19" s="58">
        <v>38864</v>
      </c>
      <c r="AN19" s="58">
        <v>1586</v>
      </c>
      <c r="AO19" s="58">
        <v>42981</v>
      </c>
      <c r="AP19" s="59">
        <v>0</v>
      </c>
    </row>
    <row r="20" spans="1:42">
      <c r="A20" s="57">
        <v>106250</v>
      </c>
      <c r="B20" s="58">
        <v>362893</v>
      </c>
      <c r="C20" s="58">
        <v>6600</v>
      </c>
      <c r="D20" s="58">
        <v>77245</v>
      </c>
      <c r="E20" s="58">
        <v>12435</v>
      </c>
      <c r="F20" s="58">
        <v>555767</v>
      </c>
      <c r="G20" s="58">
        <v>289871</v>
      </c>
      <c r="H20" s="58">
        <v>55764</v>
      </c>
      <c r="I20" s="58">
        <v>135269</v>
      </c>
      <c r="J20" s="58">
        <v>257924</v>
      </c>
      <c r="K20" s="58">
        <v>763015</v>
      </c>
      <c r="L20" s="58">
        <v>2207932</v>
      </c>
      <c r="M20" s="58">
        <v>9442618</v>
      </c>
      <c r="N20" s="58">
        <v>568029</v>
      </c>
      <c r="O20" s="58">
        <v>1446729</v>
      </c>
      <c r="P20" s="58">
        <v>32833780</v>
      </c>
      <c r="Q20" s="58">
        <v>7790858</v>
      </c>
      <c r="R20" s="58">
        <v>2623327</v>
      </c>
      <c r="S20" s="58">
        <v>2041021</v>
      </c>
      <c r="T20" s="58">
        <v>2370144</v>
      </c>
      <c r="U20" s="58">
        <v>1137361</v>
      </c>
      <c r="V20" s="58">
        <v>9809</v>
      </c>
      <c r="W20" s="58">
        <v>2287</v>
      </c>
      <c r="X20" s="58">
        <v>455718</v>
      </c>
      <c r="Y20" s="58">
        <v>3437</v>
      </c>
      <c r="Z20" s="58">
        <v>4773</v>
      </c>
      <c r="AA20" s="58">
        <v>2315442</v>
      </c>
      <c r="AB20" s="58">
        <v>54590</v>
      </c>
      <c r="AC20" s="58">
        <v>527881</v>
      </c>
      <c r="AD20" s="58">
        <v>159060</v>
      </c>
      <c r="AE20" s="58">
        <v>53573</v>
      </c>
      <c r="AF20" s="58">
        <v>49405</v>
      </c>
      <c r="AG20" s="58">
        <v>21322</v>
      </c>
      <c r="AH20" s="58">
        <v>40409</v>
      </c>
      <c r="AI20" s="58">
        <v>3389</v>
      </c>
      <c r="AJ20" s="58">
        <v>17460</v>
      </c>
      <c r="AK20" s="58">
        <v>9329</v>
      </c>
      <c r="AL20" s="58">
        <v>16661</v>
      </c>
      <c r="AM20" s="58">
        <v>20452</v>
      </c>
      <c r="AN20" s="58">
        <v>6342</v>
      </c>
      <c r="AO20" s="58">
        <v>22221</v>
      </c>
      <c r="AP20" s="59">
        <v>1113</v>
      </c>
    </row>
    <row r="21" spans="1:42">
      <c r="A21" s="57">
        <v>1098778</v>
      </c>
      <c r="B21" s="58">
        <v>2099316</v>
      </c>
      <c r="C21" s="58">
        <v>6859</v>
      </c>
      <c r="D21" s="58">
        <v>2129578</v>
      </c>
      <c r="E21" s="58">
        <v>3513504</v>
      </c>
      <c r="F21" s="58">
        <v>76087</v>
      </c>
      <c r="G21" s="58">
        <v>31478</v>
      </c>
      <c r="H21" s="58">
        <v>396092</v>
      </c>
      <c r="I21" s="58">
        <v>119076</v>
      </c>
      <c r="J21" s="58">
        <v>1234956</v>
      </c>
      <c r="K21" s="58">
        <v>109023</v>
      </c>
      <c r="L21" s="58">
        <v>454268</v>
      </c>
      <c r="M21" s="58">
        <v>141748</v>
      </c>
      <c r="N21" s="58">
        <v>205149</v>
      </c>
      <c r="O21" s="58">
        <v>153710</v>
      </c>
      <c r="P21" s="58">
        <v>519317</v>
      </c>
      <c r="Q21" s="58">
        <v>22902858</v>
      </c>
      <c r="R21" s="58">
        <v>418515</v>
      </c>
      <c r="S21" s="58">
        <v>1095845</v>
      </c>
      <c r="T21" s="58">
        <v>1570810</v>
      </c>
      <c r="U21" s="58">
        <v>553193</v>
      </c>
      <c r="V21" s="58">
        <v>5545</v>
      </c>
      <c r="W21" s="58">
        <v>78467</v>
      </c>
      <c r="X21" s="58">
        <v>13930</v>
      </c>
      <c r="Y21" s="58">
        <v>2574</v>
      </c>
      <c r="Z21" s="58">
        <v>765</v>
      </c>
      <c r="AA21" s="58">
        <v>432841</v>
      </c>
      <c r="AB21" s="58">
        <v>508</v>
      </c>
      <c r="AC21" s="58">
        <v>8269</v>
      </c>
      <c r="AD21" s="58">
        <v>12315</v>
      </c>
      <c r="AE21" s="58">
        <v>3919</v>
      </c>
      <c r="AF21" s="58">
        <v>160629</v>
      </c>
      <c r="AG21" s="58">
        <v>5948</v>
      </c>
      <c r="AH21" s="58">
        <v>6812</v>
      </c>
      <c r="AI21" s="58">
        <v>85</v>
      </c>
      <c r="AJ21" s="58">
        <v>601</v>
      </c>
      <c r="AK21" s="58">
        <v>124</v>
      </c>
      <c r="AL21" s="58">
        <v>321</v>
      </c>
      <c r="AM21" s="58">
        <v>342</v>
      </c>
      <c r="AN21" s="58">
        <v>264378</v>
      </c>
      <c r="AO21" s="58">
        <v>416</v>
      </c>
      <c r="AP21" s="59">
        <v>0</v>
      </c>
    </row>
    <row r="22" spans="1:42">
      <c r="A22" s="57">
        <v>884576.94000000006</v>
      </c>
      <c r="B22" s="58">
        <v>18763.68</v>
      </c>
      <c r="C22" s="58">
        <v>1063.92</v>
      </c>
      <c r="D22" s="58">
        <v>10874.76</v>
      </c>
      <c r="E22" s="58">
        <v>883.74</v>
      </c>
      <c r="F22" s="58">
        <v>49168.86</v>
      </c>
      <c r="G22" s="58">
        <v>20825.22</v>
      </c>
      <c r="H22" s="58">
        <v>4680</v>
      </c>
      <c r="I22" s="58">
        <v>23182.38</v>
      </c>
      <c r="J22" s="58">
        <v>18407.22</v>
      </c>
      <c r="K22" s="58">
        <v>27477.84</v>
      </c>
      <c r="L22" s="58">
        <v>2725593</v>
      </c>
      <c r="M22" s="58">
        <v>49609.560000000005</v>
      </c>
      <c r="N22" s="58">
        <v>291417.36</v>
      </c>
      <c r="O22" s="58">
        <v>25742.34</v>
      </c>
      <c r="P22" s="58">
        <v>213405.66</v>
      </c>
      <c r="Q22" s="58">
        <v>3242173.74</v>
      </c>
      <c r="R22" s="58">
        <v>52191065.940000005</v>
      </c>
      <c r="S22" s="58">
        <v>2066730.12</v>
      </c>
      <c r="T22" s="58">
        <v>8181.42</v>
      </c>
      <c r="U22" s="58">
        <v>72084.479999999996</v>
      </c>
      <c r="V22" s="58">
        <v>851.76</v>
      </c>
      <c r="W22" s="58">
        <v>115879.14</v>
      </c>
      <c r="X22" s="58">
        <v>7903.7400000000007</v>
      </c>
      <c r="Y22" s="58">
        <v>1983.54</v>
      </c>
      <c r="Z22" s="58">
        <v>483.6</v>
      </c>
      <c r="AA22" s="58">
        <v>113731.02</v>
      </c>
      <c r="AB22" s="58">
        <v>9632.2200000000012</v>
      </c>
      <c r="AC22" s="58">
        <v>4337272.68</v>
      </c>
      <c r="AD22" s="58">
        <v>7346.8200000000006</v>
      </c>
      <c r="AE22" s="58">
        <v>17184.18</v>
      </c>
      <c r="AF22" s="58">
        <v>138762</v>
      </c>
      <c r="AG22" s="58">
        <v>29816.280000000002</v>
      </c>
      <c r="AH22" s="58">
        <v>175556.16</v>
      </c>
      <c r="AI22" s="58">
        <v>562.38</v>
      </c>
      <c r="AJ22" s="58">
        <v>39290.94</v>
      </c>
      <c r="AK22" s="58">
        <v>12746.76</v>
      </c>
      <c r="AL22" s="58">
        <v>29653.260000000002</v>
      </c>
      <c r="AM22" s="58">
        <v>29982.420000000002</v>
      </c>
      <c r="AN22" s="58">
        <v>4233.84</v>
      </c>
      <c r="AO22" s="58">
        <v>4115.28</v>
      </c>
      <c r="AP22" s="59">
        <v>43755.66</v>
      </c>
    </row>
    <row r="23" spans="1:42">
      <c r="A23" s="57">
        <v>249496.06</v>
      </c>
      <c r="B23" s="58">
        <v>5292.32</v>
      </c>
      <c r="C23" s="58">
        <v>300.08</v>
      </c>
      <c r="D23" s="58">
        <v>3067.2400000000002</v>
      </c>
      <c r="E23" s="58">
        <v>249.26</v>
      </c>
      <c r="F23" s="58">
        <v>13868.14</v>
      </c>
      <c r="G23" s="58">
        <v>5873.78</v>
      </c>
      <c r="H23" s="58">
        <v>1320</v>
      </c>
      <c r="I23" s="58">
        <v>6538.62</v>
      </c>
      <c r="J23" s="58">
        <v>5191.78</v>
      </c>
      <c r="K23" s="58">
        <v>7750.16</v>
      </c>
      <c r="L23" s="58">
        <v>768757</v>
      </c>
      <c r="M23" s="58">
        <v>13992.44</v>
      </c>
      <c r="N23" s="58">
        <v>82194.64</v>
      </c>
      <c r="O23" s="58">
        <v>7260.66</v>
      </c>
      <c r="P23" s="58">
        <v>60191.340000000004</v>
      </c>
      <c r="Q23" s="58">
        <v>914459.26</v>
      </c>
      <c r="R23" s="58">
        <v>14720557.060000001</v>
      </c>
      <c r="S23" s="58">
        <v>582923.88</v>
      </c>
      <c r="T23" s="58">
        <v>2307.58</v>
      </c>
      <c r="U23" s="58">
        <v>20331.52</v>
      </c>
      <c r="V23" s="58">
        <v>240.24</v>
      </c>
      <c r="W23" s="58">
        <v>32683.86</v>
      </c>
      <c r="X23" s="58">
        <v>2229.2600000000002</v>
      </c>
      <c r="Y23" s="58">
        <v>559.46</v>
      </c>
      <c r="Z23" s="58">
        <v>136.4</v>
      </c>
      <c r="AA23" s="58">
        <v>32077.98</v>
      </c>
      <c r="AB23" s="58">
        <v>2716.78</v>
      </c>
      <c r="AC23" s="58">
        <v>1223333.32</v>
      </c>
      <c r="AD23" s="58">
        <v>2072.1799999999998</v>
      </c>
      <c r="AE23" s="58">
        <v>4846.82</v>
      </c>
      <c r="AF23" s="58">
        <v>39138</v>
      </c>
      <c r="AG23" s="58">
        <v>8409.7199999999993</v>
      </c>
      <c r="AH23" s="58">
        <v>49515.840000000004</v>
      </c>
      <c r="AI23" s="58">
        <v>158.62</v>
      </c>
      <c r="AJ23" s="58">
        <v>11082.06</v>
      </c>
      <c r="AK23" s="58">
        <v>3595.2400000000002</v>
      </c>
      <c r="AL23" s="58">
        <v>8363.74</v>
      </c>
      <c r="AM23" s="58">
        <v>8456.58</v>
      </c>
      <c r="AN23" s="58">
        <v>1194.1600000000001</v>
      </c>
      <c r="AO23" s="58">
        <v>1160.72</v>
      </c>
      <c r="AP23" s="59">
        <v>12341.34</v>
      </c>
    </row>
    <row r="24" spans="1:42">
      <c r="A24" s="57">
        <v>14398</v>
      </c>
      <c r="B24" s="58">
        <v>187305</v>
      </c>
      <c r="C24" s="58">
        <v>14260</v>
      </c>
      <c r="D24" s="58">
        <v>1660402</v>
      </c>
      <c r="E24" s="58">
        <v>1906</v>
      </c>
      <c r="F24" s="58">
        <v>66472</v>
      </c>
      <c r="G24" s="58">
        <v>44866</v>
      </c>
      <c r="H24" s="58">
        <v>65503</v>
      </c>
      <c r="I24" s="58">
        <v>8653</v>
      </c>
      <c r="J24" s="58">
        <v>40880</v>
      </c>
      <c r="K24" s="58">
        <v>26207</v>
      </c>
      <c r="L24" s="58">
        <v>2635135</v>
      </c>
      <c r="M24" s="58">
        <v>172055</v>
      </c>
      <c r="N24" s="58">
        <v>101584</v>
      </c>
      <c r="O24" s="58">
        <v>71623</v>
      </c>
      <c r="P24" s="58">
        <v>2991732</v>
      </c>
      <c r="Q24" s="58">
        <v>1847245</v>
      </c>
      <c r="R24" s="58">
        <v>1315564</v>
      </c>
      <c r="S24" s="58">
        <v>23812827</v>
      </c>
      <c r="T24" s="58">
        <v>7369860</v>
      </c>
      <c r="U24" s="58">
        <v>829498</v>
      </c>
      <c r="V24" s="58">
        <v>4045</v>
      </c>
      <c r="W24" s="58">
        <v>956</v>
      </c>
      <c r="X24" s="58">
        <v>1085865</v>
      </c>
      <c r="Y24" s="58">
        <v>1247</v>
      </c>
      <c r="Z24" s="58">
        <v>928</v>
      </c>
      <c r="AA24" s="58">
        <v>5974844</v>
      </c>
      <c r="AB24" s="58">
        <v>656149</v>
      </c>
      <c r="AC24" s="58">
        <v>39596</v>
      </c>
      <c r="AD24" s="58">
        <v>111248</v>
      </c>
      <c r="AE24" s="58">
        <v>116593</v>
      </c>
      <c r="AF24" s="58">
        <v>591</v>
      </c>
      <c r="AG24" s="58">
        <v>21909</v>
      </c>
      <c r="AH24" s="58">
        <v>127998</v>
      </c>
      <c r="AI24" s="58">
        <v>342</v>
      </c>
      <c r="AJ24" s="58">
        <v>812381</v>
      </c>
      <c r="AK24" s="58">
        <v>7830</v>
      </c>
      <c r="AL24" s="58">
        <v>35131</v>
      </c>
      <c r="AM24" s="58">
        <v>34880</v>
      </c>
      <c r="AN24" s="58">
        <v>3828</v>
      </c>
      <c r="AO24" s="58">
        <v>1635</v>
      </c>
      <c r="AP24" s="59">
        <v>1</v>
      </c>
    </row>
    <row r="25" spans="1:42">
      <c r="A25" s="57">
        <v>67517</v>
      </c>
      <c r="B25" s="58">
        <v>121201</v>
      </c>
      <c r="C25" s="58">
        <v>55275</v>
      </c>
      <c r="D25" s="58">
        <v>97120</v>
      </c>
      <c r="E25" s="58">
        <v>14325</v>
      </c>
      <c r="F25" s="58">
        <v>388320</v>
      </c>
      <c r="G25" s="58">
        <v>183662</v>
      </c>
      <c r="H25" s="58">
        <v>106720</v>
      </c>
      <c r="I25" s="58">
        <v>273756</v>
      </c>
      <c r="J25" s="58">
        <v>255883</v>
      </c>
      <c r="K25" s="58">
        <v>501675</v>
      </c>
      <c r="L25" s="58">
        <v>2321525</v>
      </c>
      <c r="M25" s="58">
        <v>441258</v>
      </c>
      <c r="N25" s="58">
        <v>1234665</v>
      </c>
      <c r="O25" s="58">
        <v>356566</v>
      </c>
      <c r="P25" s="58">
        <v>471852</v>
      </c>
      <c r="Q25" s="58">
        <v>312964</v>
      </c>
      <c r="R25" s="58">
        <v>156091</v>
      </c>
      <c r="S25" s="58">
        <v>1413127</v>
      </c>
      <c r="T25" s="58">
        <v>34967008</v>
      </c>
      <c r="U25" s="58">
        <v>196742</v>
      </c>
      <c r="V25" s="58">
        <v>16706</v>
      </c>
      <c r="W25" s="58">
        <v>2814</v>
      </c>
      <c r="X25" s="58">
        <v>2350383</v>
      </c>
      <c r="Y25" s="58">
        <v>9950</v>
      </c>
      <c r="Z25" s="58">
        <v>13734</v>
      </c>
      <c r="AA25" s="58">
        <v>414714</v>
      </c>
      <c r="AB25" s="58">
        <v>4242291</v>
      </c>
      <c r="AC25" s="58">
        <v>116580</v>
      </c>
      <c r="AD25" s="58">
        <v>183813</v>
      </c>
      <c r="AE25" s="58">
        <v>4362074</v>
      </c>
      <c r="AF25" s="58">
        <v>131558</v>
      </c>
      <c r="AG25" s="58">
        <v>111785</v>
      </c>
      <c r="AH25" s="58">
        <v>840761</v>
      </c>
      <c r="AI25" s="58">
        <v>8491</v>
      </c>
      <c r="AJ25" s="58">
        <v>226293</v>
      </c>
      <c r="AK25" s="58">
        <v>48249</v>
      </c>
      <c r="AL25" s="58">
        <v>4345737</v>
      </c>
      <c r="AM25" s="58">
        <v>256844</v>
      </c>
      <c r="AN25" s="58">
        <v>30639</v>
      </c>
      <c r="AO25" s="58">
        <v>84456</v>
      </c>
      <c r="AP25" s="59">
        <v>62338</v>
      </c>
    </row>
    <row r="26" spans="1:42">
      <c r="A26" s="57">
        <v>2685</v>
      </c>
      <c r="B26" s="58">
        <v>482</v>
      </c>
      <c r="C26" s="58">
        <v>145</v>
      </c>
      <c r="D26" s="58">
        <v>2454</v>
      </c>
      <c r="E26" s="58">
        <v>577</v>
      </c>
      <c r="F26" s="58">
        <v>7640</v>
      </c>
      <c r="G26" s="58">
        <v>205</v>
      </c>
      <c r="H26" s="58">
        <v>4</v>
      </c>
      <c r="I26" s="58">
        <v>366</v>
      </c>
      <c r="J26" s="58">
        <v>6590</v>
      </c>
      <c r="K26" s="58">
        <v>54182</v>
      </c>
      <c r="L26" s="58">
        <v>105394</v>
      </c>
      <c r="M26" s="58">
        <v>224171</v>
      </c>
      <c r="N26" s="58">
        <v>23196</v>
      </c>
      <c r="O26" s="58">
        <v>7873</v>
      </c>
      <c r="P26" s="58">
        <v>1049200</v>
      </c>
      <c r="Q26" s="58">
        <v>260738</v>
      </c>
      <c r="R26" s="58">
        <v>14318</v>
      </c>
      <c r="S26" s="58">
        <v>734328</v>
      </c>
      <c r="T26" s="58">
        <v>12435</v>
      </c>
      <c r="U26" s="58">
        <v>2605760</v>
      </c>
      <c r="V26" s="58">
        <v>0</v>
      </c>
      <c r="W26" s="58">
        <v>84556</v>
      </c>
      <c r="X26" s="58">
        <v>360180</v>
      </c>
      <c r="Y26" s="58">
        <v>3286</v>
      </c>
      <c r="Z26" s="58">
        <v>1371</v>
      </c>
      <c r="AA26" s="58">
        <v>56339</v>
      </c>
      <c r="AB26" s="58">
        <v>855</v>
      </c>
      <c r="AC26" s="58">
        <v>6409</v>
      </c>
      <c r="AD26" s="58">
        <v>1192</v>
      </c>
      <c r="AE26" s="58">
        <v>4874</v>
      </c>
      <c r="AF26" s="58">
        <v>4</v>
      </c>
      <c r="AG26" s="58">
        <v>173</v>
      </c>
      <c r="AH26" s="58">
        <v>289400</v>
      </c>
      <c r="AI26" s="58">
        <v>9027</v>
      </c>
      <c r="AJ26" s="58">
        <v>1206775</v>
      </c>
      <c r="AK26" s="58">
        <v>11461</v>
      </c>
      <c r="AL26" s="58">
        <v>487460</v>
      </c>
      <c r="AM26" s="58">
        <v>58787</v>
      </c>
      <c r="AN26" s="58">
        <v>766</v>
      </c>
      <c r="AO26" s="58">
        <v>139</v>
      </c>
      <c r="AP26" s="59">
        <v>60</v>
      </c>
    </row>
    <row r="27" spans="1:42">
      <c r="A27" s="57">
        <v>868</v>
      </c>
      <c r="B27" s="58">
        <v>83</v>
      </c>
      <c r="C27" s="58">
        <v>5</v>
      </c>
      <c r="D27" s="58">
        <v>442</v>
      </c>
      <c r="E27" s="58">
        <v>23</v>
      </c>
      <c r="F27" s="58">
        <v>3367</v>
      </c>
      <c r="G27" s="58">
        <v>66111</v>
      </c>
      <c r="H27" s="58">
        <v>4860</v>
      </c>
      <c r="I27" s="58">
        <v>1767</v>
      </c>
      <c r="J27" s="58">
        <v>789222</v>
      </c>
      <c r="K27" s="58">
        <v>1269</v>
      </c>
      <c r="L27" s="58">
        <v>10286</v>
      </c>
      <c r="M27" s="58">
        <v>512205</v>
      </c>
      <c r="N27" s="58">
        <v>1841763</v>
      </c>
      <c r="O27" s="58">
        <v>562203</v>
      </c>
      <c r="P27" s="58">
        <v>43634</v>
      </c>
      <c r="Q27" s="58">
        <v>85855</v>
      </c>
      <c r="R27" s="58">
        <v>73699</v>
      </c>
      <c r="S27" s="58">
        <v>8009</v>
      </c>
      <c r="T27" s="58">
        <v>44</v>
      </c>
      <c r="U27" s="58">
        <v>3</v>
      </c>
      <c r="V27" s="58">
        <v>215479</v>
      </c>
      <c r="W27" s="58">
        <v>0</v>
      </c>
      <c r="X27" s="58">
        <v>202</v>
      </c>
      <c r="Y27" s="58">
        <v>2</v>
      </c>
      <c r="Z27" s="58">
        <v>8</v>
      </c>
      <c r="AA27" s="58">
        <v>7724</v>
      </c>
      <c r="AB27" s="58">
        <v>303</v>
      </c>
      <c r="AC27" s="58">
        <v>46545</v>
      </c>
      <c r="AD27" s="58">
        <v>10119</v>
      </c>
      <c r="AE27" s="58">
        <v>0</v>
      </c>
      <c r="AF27" s="58">
        <v>52</v>
      </c>
      <c r="AG27" s="58">
        <v>41285</v>
      </c>
      <c r="AH27" s="58">
        <v>2088528</v>
      </c>
      <c r="AI27" s="58">
        <v>0</v>
      </c>
      <c r="AJ27" s="58">
        <v>314070</v>
      </c>
      <c r="AK27" s="58">
        <v>43194</v>
      </c>
      <c r="AL27" s="58">
        <v>351500</v>
      </c>
      <c r="AM27" s="58">
        <v>19301</v>
      </c>
      <c r="AN27" s="58">
        <v>5445</v>
      </c>
      <c r="AO27" s="58">
        <v>59529</v>
      </c>
      <c r="AP27" s="59">
        <v>66</v>
      </c>
    </row>
    <row r="28" spans="1:42">
      <c r="A28" s="57">
        <v>978</v>
      </c>
      <c r="B28" s="58">
        <v>24023</v>
      </c>
      <c r="C28" s="58">
        <v>2810</v>
      </c>
      <c r="D28" s="58">
        <v>43594</v>
      </c>
      <c r="E28" s="58">
        <v>11785</v>
      </c>
      <c r="F28" s="58">
        <v>32370</v>
      </c>
      <c r="G28" s="58">
        <v>25064</v>
      </c>
      <c r="H28" s="58">
        <v>24798</v>
      </c>
      <c r="I28" s="58">
        <v>70817</v>
      </c>
      <c r="J28" s="58">
        <v>43344</v>
      </c>
      <c r="K28" s="58">
        <v>32558</v>
      </c>
      <c r="L28" s="58">
        <v>62155</v>
      </c>
      <c r="M28" s="58">
        <v>62696</v>
      </c>
      <c r="N28" s="58">
        <v>40171</v>
      </c>
      <c r="O28" s="58">
        <v>14244</v>
      </c>
      <c r="P28" s="58">
        <v>20188</v>
      </c>
      <c r="Q28" s="58">
        <v>32581</v>
      </c>
      <c r="R28" s="58">
        <v>15689</v>
      </c>
      <c r="S28" s="58">
        <v>14091</v>
      </c>
      <c r="T28" s="58">
        <v>12559</v>
      </c>
      <c r="U28" s="58">
        <v>1241</v>
      </c>
      <c r="V28" s="58">
        <v>439</v>
      </c>
      <c r="W28" s="58">
        <v>108275</v>
      </c>
      <c r="X28" s="58">
        <v>541430</v>
      </c>
      <c r="Y28" s="58">
        <v>2761</v>
      </c>
      <c r="Z28" s="58">
        <v>19009</v>
      </c>
      <c r="AA28" s="58">
        <v>1144</v>
      </c>
      <c r="AB28" s="58">
        <v>5572</v>
      </c>
      <c r="AC28" s="58">
        <v>11454</v>
      </c>
      <c r="AD28" s="58">
        <v>2475</v>
      </c>
      <c r="AE28" s="58">
        <v>2137</v>
      </c>
      <c r="AF28" s="58">
        <v>1050</v>
      </c>
      <c r="AG28" s="58">
        <v>2170</v>
      </c>
      <c r="AH28" s="58">
        <v>18551</v>
      </c>
      <c r="AI28" s="58">
        <v>28</v>
      </c>
      <c r="AJ28" s="58">
        <v>1281</v>
      </c>
      <c r="AK28" s="58">
        <v>1114</v>
      </c>
      <c r="AL28" s="58">
        <v>761</v>
      </c>
      <c r="AM28" s="58">
        <v>2479</v>
      </c>
      <c r="AN28" s="58">
        <v>527</v>
      </c>
      <c r="AO28" s="58">
        <v>106</v>
      </c>
      <c r="AP28" s="59">
        <v>218</v>
      </c>
    </row>
    <row r="29" spans="1:42">
      <c r="A29" s="57">
        <v>184417</v>
      </c>
      <c r="B29" s="58">
        <v>401280</v>
      </c>
      <c r="C29" s="58">
        <v>186500</v>
      </c>
      <c r="D29" s="58">
        <v>324551</v>
      </c>
      <c r="E29" s="58">
        <v>47937</v>
      </c>
      <c r="F29" s="58">
        <v>1265214</v>
      </c>
      <c r="G29" s="58">
        <v>614318</v>
      </c>
      <c r="H29" s="58">
        <v>333131</v>
      </c>
      <c r="I29" s="58">
        <v>850559</v>
      </c>
      <c r="J29" s="58">
        <v>801060</v>
      </c>
      <c r="K29" s="58">
        <v>1707266</v>
      </c>
      <c r="L29" s="58">
        <v>7199331</v>
      </c>
      <c r="M29" s="58">
        <v>1383235</v>
      </c>
      <c r="N29" s="58">
        <v>4156200</v>
      </c>
      <c r="O29" s="58">
        <v>882210</v>
      </c>
      <c r="P29" s="58">
        <v>672867</v>
      </c>
      <c r="Q29" s="58">
        <v>552428</v>
      </c>
      <c r="R29" s="58">
        <v>355642</v>
      </c>
      <c r="S29" s="58">
        <v>301399</v>
      </c>
      <c r="T29" s="58">
        <v>242376</v>
      </c>
      <c r="U29" s="58">
        <v>147766</v>
      </c>
      <c r="V29" s="58">
        <v>39619</v>
      </c>
      <c r="W29" s="58">
        <v>9422</v>
      </c>
      <c r="X29" s="58">
        <v>8007680</v>
      </c>
      <c r="Y29" s="58">
        <v>33609</v>
      </c>
      <c r="Z29" s="58">
        <v>45873</v>
      </c>
      <c r="AA29" s="58">
        <v>1014294</v>
      </c>
      <c r="AB29" s="58">
        <v>356265</v>
      </c>
      <c r="AC29" s="58">
        <v>250498</v>
      </c>
      <c r="AD29" s="58">
        <v>260241</v>
      </c>
      <c r="AE29" s="58">
        <v>103169</v>
      </c>
      <c r="AF29" s="58">
        <v>206937</v>
      </c>
      <c r="AG29" s="58">
        <v>322740</v>
      </c>
      <c r="AH29" s="58">
        <v>324724</v>
      </c>
      <c r="AI29" s="58">
        <v>10316</v>
      </c>
      <c r="AJ29" s="58">
        <v>103421</v>
      </c>
      <c r="AK29" s="58">
        <v>63233</v>
      </c>
      <c r="AL29" s="58">
        <v>59676</v>
      </c>
      <c r="AM29" s="58">
        <v>90147</v>
      </c>
      <c r="AN29" s="58">
        <v>48899</v>
      </c>
      <c r="AO29" s="58">
        <v>31641</v>
      </c>
      <c r="AP29" s="59">
        <v>85815</v>
      </c>
    </row>
    <row r="30" spans="1:42">
      <c r="A30" s="57">
        <v>5011</v>
      </c>
      <c r="B30" s="58">
        <v>0</v>
      </c>
      <c r="C30" s="58">
        <v>0</v>
      </c>
      <c r="D30" s="58">
        <v>0</v>
      </c>
      <c r="E30" s="58">
        <v>0</v>
      </c>
      <c r="F30" s="58">
        <v>1030</v>
      </c>
      <c r="G30" s="58">
        <v>0</v>
      </c>
      <c r="H30" s="58">
        <v>0</v>
      </c>
      <c r="I30" s="58">
        <v>0</v>
      </c>
      <c r="J30" s="58">
        <v>0</v>
      </c>
      <c r="K30" s="58">
        <v>5</v>
      </c>
      <c r="L30" s="58">
        <v>34</v>
      </c>
      <c r="M30" s="58">
        <v>1</v>
      </c>
      <c r="N30" s="58">
        <v>46582</v>
      </c>
      <c r="O30" s="58">
        <v>99522</v>
      </c>
      <c r="P30" s="58">
        <v>4</v>
      </c>
      <c r="Q30" s="58">
        <v>34721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1</v>
      </c>
      <c r="X30" s="58">
        <v>0</v>
      </c>
      <c r="Y30" s="58">
        <v>2161062</v>
      </c>
      <c r="Z30" s="58">
        <v>2</v>
      </c>
      <c r="AA30" s="58">
        <v>0</v>
      </c>
      <c r="AB30" s="58">
        <v>5201</v>
      </c>
      <c r="AC30" s="58">
        <v>1351332</v>
      </c>
      <c r="AD30" s="58">
        <v>320300</v>
      </c>
      <c r="AE30" s="58">
        <v>0</v>
      </c>
      <c r="AF30" s="58">
        <v>0</v>
      </c>
      <c r="AG30" s="58">
        <v>375</v>
      </c>
      <c r="AH30" s="58">
        <v>43723</v>
      </c>
      <c r="AI30" s="58">
        <v>1543</v>
      </c>
      <c r="AJ30" s="58">
        <v>167760</v>
      </c>
      <c r="AK30" s="58">
        <v>1036</v>
      </c>
      <c r="AL30" s="58">
        <v>52138</v>
      </c>
      <c r="AM30" s="58">
        <v>66476</v>
      </c>
      <c r="AN30" s="58">
        <v>1534</v>
      </c>
      <c r="AO30" s="58">
        <v>2068</v>
      </c>
      <c r="AP30" s="59">
        <v>0</v>
      </c>
    </row>
    <row r="31" spans="1:42">
      <c r="A31" s="57">
        <v>0</v>
      </c>
      <c r="B31" s="58">
        <v>38268</v>
      </c>
      <c r="C31" s="58">
        <v>25260</v>
      </c>
      <c r="D31" s="58">
        <v>8591</v>
      </c>
      <c r="E31" s="58">
        <v>1909</v>
      </c>
      <c r="F31" s="58">
        <v>85822</v>
      </c>
      <c r="G31" s="58">
        <v>63092</v>
      </c>
      <c r="H31" s="58">
        <v>16582</v>
      </c>
      <c r="I31" s="58">
        <v>87222</v>
      </c>
      <c r="J31" s="58">
        <v>134272</v>
      </c>
      <c r="K31" s="58">
        <v>19940</v>
      </c>
      <c r="L31" s="58">
        <v>118873</v>
      </c>
      <c r="M31" s="58">
        <v>40233</v>
      </c>
      <c r="N31" s="58">
        <v>37532</v>
      </c>
      <c r="O31" s="58">
        <v>158840</v>
      </c>
      <c r="P31" s="58">
        <v>66792</v>
      </c>
      <c r="Q31" s="58">
        <v>18394</v>
      </c>
      <c r="R31" s="58">
        <v>25146</v>
      </c>
      <c r="S31" s="58">
        <v>10654</v>
      </c>
      <c r="T31" s="58">
        <v>15419</v>
      </c>
      <c r="U31" s="58">
        <v>11375</v>
      </c>
      <c r="V31" s="58">
        <v>2373</v>
      </c>
      <c r="W31" s="58">
        <v>3167</v>
      </c>
      <c r="X31" s="58">
        <v>84319</v>
      </c>
      <c r="Y31" s="58">
        <v>412</v>
      </c>
      <c r="Z31" s="58">
        <v>388714</v>
      </c>
      <c r="AA31" s="58">
        <v>1026332</v>
      </c>
      <c r="AB31" s="58">
        <v>60021</v>
      </c>
      <c r="AC31" s="58">
        <v>188305</v>
      </c>
      <c r="AD31" s="58">
        <v>104588</v>
      </c>
      <c r="AE31" s="58">
        <v>12936</v>
      </c>
      <c r="AF31" s="58">
        <v>41150</v>
      </c>
      <c r="AG31" s="58">
        <v>9414</v>
      </c>
      <c r="AH31" s="58">
        <v>53002</v>
      </c>
      <c r="AI31" s="58">
        <v>5800</v>
      </c>
      <c r="AJ31" s="58">
        <v>19050</v>
      </c>
      <c r="AK31" s="58">
        <v>105606</v>
      </c>
      <c r="AL31" s="58">
        <v>38829</v>
      </c>
      <c r="AM31" s="58">
        <v>82740</v>
      </c>
      <c r="AN31" s="58">
        <v>22721</v>
      </c>
      <c r="AO31" s="58">
        <v>8019</v>
      </c>
      <c r="AP31" s="59">
        <v>109428</v>
      </c>
    </row>
    <row r="32" spans="1:42">
      <c r="A32" s="57">
        <v>20517</v>
      </c>
      <c r="B32" s="58">
        <v>231950</v>
      </c>
      <c r="C32" s="58">
        <v>2237</v>
      </c>
      <c r="D32" s="58">
        <v>4407</v>
      </c>
      <c r="E32" s="58">
        <v>706</v>
      </c>
      <c r="F32" s="58">
        <v>13735</v>
      </c>
      <c r="G32" s="58">
        <v>8449</v>
      </c>
      <c r="H32" s="58">
        <v>9331</v>
      </c>
      <c r="I32" s="58">
        <v>15157</v>
      </c>
      <c r="J32" s="58">
        <v>4249</v>
      </c>
      <c r="K32" s="58">
        <v>4491</v>
      </c>
      <c r="L32" s="58">
        <v>17762</v>
      </c>
      <c r="M32" s="58">
        <v>20111</v>
      </c>
      <c r="N32" s="58">
        <v>7181</v>
      </c>
      <c r="O32" s="58">
        <v>8667</v>
      </c>
      <c r="P32" s="58">
        <v>11943</v>
      </c>
      <c r="Q32" s="58">
        <v>31658</v>
      </c>
      <c r="R32" s="58">
        <v>2193</v>
      </c>
      <c r="S32" s="58">
        <v>5242</v>
      </c>
      <c r="T32" s="58">
        <v>6205</v>
      </c>
      <c r="U32" s="58">
        <v>405</v>
      </c>
      <c r="V32" s="58">
        <v>54</v>
      </c>
      <c r="W32" s="58">
        <v>49</v>
      </c>
      <c r="X32" s="58">
        <v>23775</v>
      </c>
      <c r="Y32" s="58">
        <v>569</v>
      </c>
      <c r="Z32" s="58">
        <v>590</v>
      </c>
      <c r="AA32" s="58">
        <v>1069000</v>
      </c>
      <c r="AB32" s="58">
        <v>40186</v>
      </c>
      <c r="AC32" s="58">
        <v>30382</v>
      </c>
      <c r="AD32" s="58">
        <v>22526</v>
      </c>
      <c r="AE32" s="58">
        <v>6661</v>
      </c>
      <c r="AF32" s="58">
        <v>29741</v>
      </c>
      <c r="AG32" s="58">
        <v>8133</v>
      </c>
      <c r="AH32" s="58">
        <v>74800</v>
      </c>
      <c r="AI32" s="58">
        <v>1235</v>
      </c>
      <c r="AJ32" s="58">
        <v>12035</v>
      </c>
      <c r="AK32" s="58">
        <v>4771</v>
      </c>
      <c r="AL32" s="58">
        <v>15306</v>
      </c>
      <c r="AM32" s="58">
        <v>42544</v>
      </c>
      <c r="AN32" s="58">
        <v>12190</v>
      </c>
      <c r="AO32" s="58">
        <v>1653</v>
      </c>
      <c r="AP32" s="59">
        <v>13744</v>
      </c>
    </row>
    <row r="33" spans="1:42">
      <c r="A33" s="57">
        <v>8731720</v>
      </c>
      <c r="B33" s="58">
        <v>659530</v>
      </c>
      <c r="C33" s="58">
        <v>283610</v>
      </c>
      <c r="D33" s="58">
        <v>821830</v>
      </c>
      <c r="E33" s="58">
        <v>420041</v>
      </c>
      <c r="F33" s="58">
        <v>3217546</v>
      </c>
      <c r="G33" s="58">
        <v>1460557</v>
      </c>
      <c r="H33" s="58">
        <v>1065149</v>
      </c>
      <c r="I33" s="58">
        <v>2150670</v>
      </c>
      <c r="J33" s="58">
        <v>2369540</v>
      </c>
      <c r="K33" s="58">
        <v>6482840</v>
      </c>
      <c r="L33" s="58">
        <v>12166862</v>
      </c>
      <c r="M33" s="58">
        <v>4048542</v>
      </c>
      <c r="N33" s="58">
        <v>6769377</v>
      </c>
      <c r="O33" s="58">
        <v>1438350</v>
      </c>
      <c r="P33" s="58">
        <v>4544085</v>
      </c>
      <c r="Q33" s="58">
        <v>1427929</v>
      </c>
      <c r="R33" s="58">
        <v>2588769</v>
      </c>
      <c r="S33" s="58">
        <v>1246788</v>
      </c>
      <c r="T33" s="58">
        <v>2276618</v>
      </c>
      <c r="U33" s="58">
        <v>312302</v>
      </c>
      <c r="V33" s="58">
        <v>345655</v>
      </c>
      <c r="W33" s="58">
        <v>103723</v>
      </c>
      <c r="X33" s="58">
        <v>11989500</v>
      </c>
      <c r="Y33" s="58">
        <v>354930</v>
      </c>
      <c r="Z33" s="58">
        <v>1334980</v>
      </c>
      <c r="AA33" s="58">
        <v>1813819</v>
      </c>
      <c r="AB33" s="58">
        <v>9050505</v>
      </c>
      <c r="AC33" s="58">
        <v>769195</v>
      </c>
      <c r="AD33" s="58">
        <v>497975</v>
      </c>
      <c r="AE33" s="58">
        <v>344435</v>
      </c>
      <c r="AF33" s="58">
        <v>441808</v>
      </c>
      <c r="AG33" s="58">
        <v>472750</v>
      </c>
      <c r="AH33" s="58">
        <v>512861</v>
      </c>
      <c r="AI33" s="58">
        <v>16406</v>
      </c>
      <c r="AJ33" s="58">
        <v>249967</v>
      </c>
      <c r="AK33" s="58">
        <v>129942</v>
      </c>
      <c r="AL33" s="58">
        <v>138330</v>
      </c>
      <c r="AM33" s="58">
        <v>139677</v>
      </c>
      <c r="AN33" s="58">
        <v>102589</v>
      </c>
      <c r="AO33" s="58">
        <v>144876</v>
      </c>
      <c r="AP33" s="59">
        <v>139844</v>
      </c>
    </row>
    <row r="34" spans="1:42">
      <c r="A34" s="57">
        <v>753566</v>
      </c>
      <c r="B34" s="58">
        <v>1176188</v>
      </c>
      <c r="C34" s="58">
        <v>119910</v>
      </c>
      <c r="D34" s="58">
        <v>115975</v>
      </c>
      <c r="E34" s="58">
        <v>88177</v>
      </c>
      <c r="F34" s="58">
        <v>1487268</v>
      </c>
      <c r="G34" s="58">
        <v>584366</v>
      </c>
      <c r="H34" s="58">
        <v>321439</v>
      </c>
      <c r="I34" s="58">
        <v>1165723</v>
      </c>
      <c r="J34" s="58">
        <v>950143</v>
      </c>
      <c r="K34" s="58">
        <v>433074</v>
      </c>
      <c r="L34" s="58">
        <v>5629630</v>
      </c>
      <c r="M34" s="58">
        <v>2739700</v>
      </c>
      <c r="N34" s="58">
        <v>1591086</v>
      </c>
      <c r="O34" s="58">
        <v>821921</v>
      </c>
      <c r="P34" s="58">
        <v>1157965</v>
      </c>
      <c r="Q34" s="58">
        <v>871954</v>
      </c>
      <c r="R34" s="58">
        <v>1982470</v>
      </c>
      <c r="S34" s="58">
        <v>534286</v>
      </c>
      <c r="T34" s="58">
        <v>576905</v>
      </c>
      <c r="U34" s="58">
        <v>64241</v>
      </c>
      <c r="V34" s="58">
        <v>62366</v>
      </c>
      <c r="W34" s="58">
        <v>4582</v>
      </c>
      <c r="X34" s="58">
        <v>254887</v>
      </c>
      <c r="Y34" s="58">
        <v>21902</v>
      </c>
      <c r="Z34" s="58">
        <v>4826</v>
      </c>
      <c r="AA34" s="58">
        <v>2615272</v>
      </c>
      <c r="AB34" s="58">
        <v>3940654</v>
      </c>
      <c r="AC34" s="58">
        <v>45497530</v>
      </c>
      <c r="AD34" s="58">
        <v>94734</v>
      </c>
      <c r="AE34" s="58">
        <v>208161</v>
      </c>
      <c r="AF34" s="58">
        <v>934885</v>
      </c>
      <c r="AG34" s="58">
        <v>231217</v>
      </c>
      <c r="AH34" s="58">
        <v>5469676</v>
      </c>
      <c r="AI34" s="58">
        <v>45020</v>
      </c>
      <c r="AJ34" s="58">
        <v>440172</v>
      </c>
      <c r="AK34" s="58">
        <v>283158</v>
      </c>
      <c r="AL34" s="58">
        <v>245023</v>
      </c>
      <c r="AM34" s="58">
        <v>102642</v>
      </c>
      <c r="AN34" s="58">
        <v>14759</v>
      </c>
      <c r="AO34" s="58">
        <v>49672</v>
      </c>
      <c r="AP34" s="59">
        <v>634540</v>
      </c>
    </row>
    <row r="35" spans="1:42">
      <c r="A35" s="57">
        <v>174766</v>
      </c>
      <c r="B35" s="58">
        <v>162683</v>
      </c>
      <c r="C35" s="58">
        <v>19625</v>
      </c>
      <c r="D35" s="58">
        <v>47508</v>
      </c>
      <c r="E35" s="58">
        <v>24646</v>
      </c>
      <c r="F35" s="58">
        <v>438216</v>
      </c>
      <c r="G35" s="58">
        <v>123667</v>
      </c>
      <c r="H35" s="58">
        <v>105161</v>
      </c>
      <c r="I35" s="58">
        <v>306390</v>
      </c>
      <c r="J35" s="58">
        <v>379067</v>
      </c>
      <c r="K35" s="58">
        <v>66922</v>
      </c>
      <c r="L35" s="58">
        <v>1359534</v>
      </c>
      <c r="M35" s="58">
        <v>565314</v>
      </c>
      <c r="N35" s="58">
        <v>241467</v>
      </c>
      <c r="O35" s="58">
        <v>471393</v>
      </c>
      <c r="P35" s="58">
        <v>556228</v>
      </c>
      <c r="Q35" s="58">
        <v>279439</v>
      </c>
      <c r="R35" s="58">
        <v>357481</v>
      </c>
      <c r="S35" s="58">
        <v>484158</v>
      </c>
      <c r="T35" s="58">
        <v>304089</v>
      </c>
      <c r="U35" s="58">
        <v>66582</v>
      </c>
      <c r="V35" s="58">
        <v>11137</v>
      </c>
      <c r="W35" s="58">
        <v>796</v>
      </c>
      <c r="X35" s="58">
        <v>7262</v>
      </c>
      <c r="Y35" s="58">
        <v>19050</v>
      </c>
      <c r="Z35" s="58">
        <v>3331</v>
      </c>
      <c r="AA35" s="58">
        <v>1619428</v>
      </c>
      <c r="AB35" s="58">
        <v>1265007</v>
      </c>
      <c r="AC35" s="58">
        <v>429674</v>
      </c>
      <c r="AD35" s="58">
        <v>207248</v>
      </c>
      <c r="AE35" s="58">
        <v>446276</v>
      </c>
      <c r="AF35" s="58">
        <v>4640082</v>
      </c>
      <c r="AG35" s="58">
        <v>691360</v>
      </c>
      <c r="AH35" s="58">
        <v>5790631</v>
      </c>
      <c r="AI35" s="58">
        <v>45163</v>
      </c>
      <c r="AJ35" s="58">
        <v>262421</v>
      </c>
      <c r="AK35" s="58">
        <v>34511</v>
      </c>
      <c r="AL35" s="58">
        <v>385635</v>
      </c>
      <c r="AM35" s="58">
        <v>208172</v>
      </c>
      <c r="AN35" s="58">
        <v>49254</v>
      </c>
      <c r="AO35" s="58">
        <v>24532</v>
      </c>
      <c r="AP35" s="59">
        <v>542301</v>
      </c>
    </row>
    <row r="36" spans="1:42">
      <c r="A36" s="57">
        <v>54050</v>
      </c>
      <c r="B36" s="58">
        <v>7405</v>
      </c>
      <c r="C36" s="58">
        <v>704</v>
      </c>
      <c r="D36" s="58">
        <v>6279</v>
      </c>
      <c r="E36" s="58">
        <v>2628</v>
      </c>
      <c r="F36" s="58">
        <v>26615</v>
      </c>
      <c r="G36" s="58">
        <v>40224</v>
      </c>
      <c r="H36" s="58">
        <v>11653</v>
      </c>
      <c r="I36" s="58">
        <v>47164</v>
      </c>
      <c r="J36" s="58">
        <v>20471</v>
      </c>
      <c r="K36" s="58">
        <v>2720</v>
      </c>
      <c r="L36" s="58">
        <v>57880</v>
      </c>
      <c r="M36" s="58">
        <v>32271</v>
      </c>
      <c r="N36" s="58">
        <v>15224</v>
      </c>
      <c r="O36" s="58">
        <v>18227</v>
      </c>
      <c r="P36" s="58">
        <v>28965</v>
      </c>
      <c r="Q36" s="58">
        <v>24166</v>
      </c>
      <c r="R36" s="58">
        <v>21740</v>
      </c>
      <c r="S36" s="58">
        <v>12066</v>
      </c>
      <c r="T36" s="58">
        <v>21640</v>
      </c>
      <c r="U36" s="58">
        <v>1081</v>
      </c>
      <c r="V36" s="58">
        <v>1558</v>
      </c>
      <c r="W36" s="58">
        <v>134</v>
      </c>
      <c r="X36" s="58">
        <v>1744</v>
      </c>
      <c r="Y36" s="58">
        <v>1684</v>
      </c>
      <c r="Z36" s="58">
        <v>635</v>
      </c>
      <c r="AA36" s="58">
        <v>61078</v>
      </c>
      <c r="AB36" s="58">
        <v>110282</v>
      </c>
      <c r="AC36" s="58">
        <v>84180</v>
      </c>
      <c r="AD36" s="58">
        <v>83074</v>
      </c>
      <c r="AE36" s="58">
        <v>1013629</v>
      </c>
      <c r="AF36" s="58">
        <v>339627</v>
      </c>
      <c r="AG36" s="58">
        <v>73412</v>
      </c>
      <c r="AH36" s="58">
        <v>44599</v>
      </c>
      <c r="AI36" s="58">
        <v>3712</v>
      </c>
      <c r="AJ36" s="58">
        <v>31414</v>
      </c>
      <c r="AK36" s="58">
        <v>2230</v>
      </c>
      <c r="AL36" s="58">
        <v>12940</v>
      </c>
      <c r="AM36" s="58">
        <v>10104</v>
      </c>
      <c r="AN36" s="58">
        <v>8500</v>
      </c>
      <c r="AO36" s="58">
        <v>3165</v>
      </c>
      <c r="AP36" s="59">
        <v>47155</v>
      </c>
    </row>
    <row r="37" spans="1:42">
      <c r="A37" s="57">
        <v>466670</v>
      </c>
      <c r="B37" s="58">
        <v>1177656</v>
      </c>
      <c r="C37" s="58">
        <v>134968</v>
      </c>
      <c r="D37" s="58">
        <v>179512</v>
      </c>
      <c r="E37" s="58">
        <v>41961</v>
      </c>
      <c r="F37" s="58">
        <v>731376</v>
      </c>
      <c r="G37" s="58">
        <v>654610</v>
      </c>
      <c r="H37" s="58">
        <v>160296</v>
      </c>
      <c r="I37" s="58">
        <v>564602</v>
      </c>
      <c r="J37" s="58">
        <v>493146</v>
      </c>
      <c r="K37" s="58">
        <v>547082</v>
      </c>
      <c r="L37" s="58">
        <v>1988676</v>
      </c>
      <c r="M37" s="58">
        <v>438683</v>
      </c>
      <c r="N37" s="58">
        <v>2934597</v>
      </c>
      <c r="O37" s="58">
        <v>622389</v>
      </c>
      <c r="P37" s="58">
        <v>517441</v>
      </c>
      <c r="Q37" s="58">
        <v>575900</v>
      </c>
      <c r="R37" s="58">
        <v>487577</v>
      </c>
      <c r="S37" s="58">
        <v>310555</v>
      </c>
      <c r="T37" s="58">
        <v>131167</v>
      </c>
      <c r="U37" s="58">
        <v>28418</v>
      </c>
      <c r="V37" s="58">
        <v>23051</v>
      </c>
      <c r="W37" s="58">
        <v>1325</v>
      </c>
      <c r="X37" s="58">
        <v>229646</v>
      </c>
      <c r="Y37" s="58">
        <v>107511</v>
      </c>
      <c r="Z37" s="58">
        <v>16052</v>
      </c>
      <c r="AA37" s="58">
        <v>2208023</v>
      </c>
      <c r="AB37" s="58">
        <v>3666902</v>
      </c>
      <c r="AC37" s="58">
        <v>3027766</v>
      </c>
      <c r="AD37" s="58">
        <v>432691</v>
      </c>
      <c r="AE37" s="58">
        <v>143608</v>
      </c>
      <c r="AF37" s="58">
        <v>2784195</v>
      </c>
      <c r="AG37" s="58">
        <v>5554651</v>
      </c>
      <c r="AH37" s="58">
        <v>7908467</v>
      </c>
      <c r="AI37" s="58">
        <v>29793</v>
      </c>
      <c r="AJ37" s="58">
        <v>178206</v>
      </c>
      <c r="AK37" s="58">
        <v>290088</v>
      </c>
      <c r="AL37" s="58">
        <v>109464</v>
      </c>
      <c r="AM37" s="58">
        <v>300045</v>
      </c>
      <c r="AN37" s="58">
        <v>23008</v>
      </c>
      <c r="AO37" s="58">
        <v>236947</v>
      </c>
      <c r="AP37" s="59">
        <v>7300</v>
      </c>
    </row>
    <row r="38" spans="1:42">
      <c r="A38" s="57">
        <v>0</v>
      </c>
      <c r="B38" s="58">
        <v>99</v>
      </c>
      <c r="C38" s="58">
        <v>1895</v>
      </c>
      <c r="D38" s="58">
        <v>0</v>
      </c>
      <c r="E38" s="58">
        <v>450</v>
      </c>
      <c r="F38" s="58">
        <v>808</v>
      </c>
      <c r="G38" s="58">
        <v>1120</v>
      </c>
      <c r="H38" s="58">
        <v>851</v>
      </c>
      <c r="I38" s="58">
        <v>80</v>
      </c>
      <c r="J38" s="58">
        <v>335</v>
      </c>
      <c r="K38" s="58">
        <v>0</v>
      </c>
      <c r="L38" s="58">
        <v>2899</v>
      </c>
      <c r="M38" s="58">
        <v>520</v>
      </c>
      <c r="N38" s="58">
        <v>1478</v>
      </c>
      <c r="O38" s="58">
        <v>803</v>
      </c>
      <c r="P38" s="58">
        <v>3329</v>
      </c>
      <c r="Q38" s="58">
        <v>631</v>
      </c>
      <c r="R38" s="58">
        <v>333</v>
      </c>
      <c r="S38" s="58">
        <v>2698</v>
      </c>
      <c r="T38" s="58">
        <v>5056</v>
      </c>
      <c r="U38" s="58">
        <v>357</v>
      </c>
      <c r="V38" s="58">
        <v>56</v>
      </c>
      <c r="W38" s="58">
        <v>0</v>
      </c>
      <c r="X38" s="58">
        <v>111</v>
      </c>
      <c r="Y38" s="58">
        <v>33</v>
      </c>
      <c r="Z38" s="58">
        <v>3</v>
      </c>
      <c r="AA38" s="58">
        <v>20909</v>
      </c>
      <c r="AB38" s="58">
        <v>254670</v>
      </c>
      <c r="AC38" s="58">
        <v>269782</v>
      </c>
      <c r="AD38" s="58">
        <v>205404</v>
      </c>
      <c r="AE38" s="58">
        <v>25001</v>
      </c>
      <c r="AF38" s="58">
        <v>403180</v>
      </c>
      <c r="AG38" s="58">
        <v>274793</v>
      </c>
      <c r="AH38" s="58">
        <v>69799</v>
      </c>
      <c r="AI38" s="58">
        <v>2677</v>
      </c>
      <c r="AJ38" s="58">
        <v>16835</v>
      </c>
      <c r="AK38" s="58">
        <v>8154</v>
      </c>
      <c r="AL38" s="58">
        <v>41474</v>
      </c>
      <c r="AM38" s="58">
        <v>63704</v>
      </c>
      <c r="AN38" s="58">
        <v>16249</v>
      </c>
      <c r="AO38" s="58">
        <v>8945</v>
      </c>
      <c r="AP38" s="59">
        <v>61668</v>
      </c>
    </row>
    <row r="39" spans="1:42">
      <c r="A39" s="57">
        <v>183294</v>
      </c>
      <c r="B39" s="58">
        <v>1195230</v>
      </c>
      <c r="C39" s="58">
        <v>78486</v>
      </c>
      <c r="D39" s="58">
        <v>347372</v>
      </c>
      <c r="E39" s="58">
        <v>113767</v>
      </c>
      <c r="F39" s="58">
        <v>1933645</v>
      </c>
      <c r="G39" s="58">
        <v>413084</v>
      </c>
      <c r="H39" s="58">
        <v>314195</v>
      </c>
      <c r="I39" s="58">
        <v>623524</v>
      </c>
      <c r="J39" s="58">
        <v>479749</v>
      </c>
      <c r="K39" s="58">
        <v>203951</v>
      </c>
      <c r="L39" s="58">
        <v>5057746</v>
      </c>
      <c r="M39" s="58">
        <v>1331984</v>
      </c>
      <c r="N39" s="58">
        <v>608238</v>
      </c>
      <c r="O39" s="58">
        <v>1977684</v>
      </c>
      <c r="P39" s="58">
        <v>1972526</v>
      </c>
      <c r="Q39" s="58">
        <v>701096</v>
      </c>
      <c r="R39" s="58">
        <v>1433872</v>
      </c>
      <c r="S39" s="58">
        <v>1254641</v>
      </c>
      <c r="T39" s="58">
        <v>2344038</v>
      </c>
      <c r="U39" s="58">
        <v>124430</v>
      </c>
      <c r="V39" s="58">
        <v>26343</v>
      </c>
      <c r="W39" s="58">
        <v>2573</v>
      </c>
      <c r="X39" s="58">
        <v>115092</v>
      </c>
      <c r="Y39" s="58">
        <v>4570</v>
      </c>
      <c r="Z39" s="58">
        <v>44101</v>
      </c>
      <c r="AA39" s="58">
        <v>1500087</v>
      </c>
      <c r="AB39" s="58">
        <v>7111680</v>
      </c>
      <c r="AC39" s="58">
        <v>1590434</v>
      </c>
      <c r="AD39" s="58">
        <v>2013643</v>
      </c>
      <c r="AE39" s="58">
        <v>1506815</v>
      </c>
      <c r="AF39" s="58">
        <v>6054968</v>
      </c>
      <c r="AG39" s="58">
        <v>5616940</v>
      </c>
      <c r="AH39" s="58">
        <v>4289415</v>
      </c>
      <c r="AI39" s="58">
        <v>20872</v>
      </c>
      <c r="AJ39" s="58">
        <v>2421345</v>
      </c>
      <c r="AK39" s="58">
        <v>369212</v>
      </c>
      <c r="AL39" s="58">
        <v>1188689</v>
      </c>
      <c r="AM39" s="58">
        <v>510292</v>
      </c>
      <c r="AN39" s="58">
        <v>46251</v>
      </c>
      <c r="AO39" s="58">
        <v>311983</v>
      </c>
      <c r="AP39" s="59">
        <v>434049</v>
      </c>
    </row>
    <row r="40" spans="1:42">
      <c r="A40" s="57">
        <v>0</v>
      </c>
      <c r="B40" s="58">
        <v>0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608692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9">
        <v>0</v>
      </c>
    </row>
    <row r="41" spans="1:42">
      <c r="A41" s="57">
        <v>2105438</v>
      </c>
      <c r="B41" s="58">
        <v>3256</v>
      </c>
      <c r="C41" s="58">
        <v>437</v>
      </c>
      <c r="D41" s="58">
        <v>161</v>
      </c>
      <c r="E41" s="58">
        <v>1738</v>
      </c>
      <c r="F41" s="58">
        <v>44231</v>
      </c>
      <c r="G41" s="58">
        <v>13694</v>
      </c>
      <c r="H41" s="58">
        <v>28811</v>
      </c>
      <c r="I41" s="58">
        <v>9414</v>
      </c>
      <c r="J41" s="58">
        <v>33365</v>
      </c>
      <c r="K41" s="58">
        <v>35338</v>
      </c>
      <c r="L41" s="58">
        <v>2705944</v>
      </c>
      <c r="M41" s="58">
        <v>13145</v>
      </c>
      <c r="N41" s="58">
        <v>14797</v>
      </c>
      <c r="O41" s="58">
        <v>37020</v>
      </c>
      <c r="P41" s="58">
        <v>105344</v>
      </c>
      <c r="Q41" s="58">
        <v>78576</v>
      </c>
      <c r="R41" s="58">
        <v>179868</v>
      </c>
      <c r="S41" s="58">
        <v>129016</v>
      </c>
      <c r="T41" s="58">
        <v>77797</v>
      </c>
      <c r="U41" s="58">
        <v>1019</v>
      </c>
      <c r="V41" s="58">
        <v>25</v>
      </c>
      <c r="W41" s="58">
        <v>2877</v>
      </c>
      <c r="X41" s="58">
        <v>614</v>
      </c>
      <c r="Y41" s="58">
        <v>20</v>
      </c>
      <c r="Z41" s="58">
        <v>518</v>
      </c>
      <c r="AA41" s="58">
        <v>3232618</v>
      </c>
      <c r="AB41" s="58">
        <v>732940</v>
      </c>
      <c r="AC41" s="58">
        <v>17410</v>
      </c>
      <c r="AD41" s="58">
        <v>93264</v>
      </c>
      <c r="AE41" s="58">
        <v>3590</v>
      </c>
      <c r="AF41" s="58">
        <v>77</v>
      </c>
      <c r="AG41" s="58">
        <v>72</v>
      </c>
      <c r="AH41" s="58">
        <v>1523</v>
      </c>
      <c r="AI41" s="58">
        <v>8608</v>
      </c>
      <c r="AJ41" s="58">
        <v>846586</v>
      </c>
      <c r="AK41" s="58">
        <v>107</v>
      </c>
      <c r="AL41" s="58">
        <v>109</v>
      </c>
      <c r="AM41" s="58">
        <v>63</v>
      </c>
      <c r="AN41" s="58">
        <v>882</v>
      </c>
      <c r="AO41" s="58">
        <v>4</v>
      </c>
      <c r="AP41" s="59">
        <v>262</v>
      </c>
    </row>
    <row r="42" spans="1:42">
      <c r="A42" s="57">
        <v>679810</v>
      </c>
      <c r="B42" s="58">
        <v>18568</v>
      </c>
      <c r="C42" s="58">
        <v>228</v>
      </c>
      <c r="D42" s="58">
        <v>5987</v>
      </c>
      <c r="E42" s="58">
        <v>2469</v>
      </c>
      <c r="F42" s="58">
        <v>39955</v>
      </c>
      <c r="G42" s="58">
        <v>18548</v>
      </c>
      <c r="H42" s="58">
        <v>10497</v>
      </c>
      <c r="I42" s="58">
        <v>51894</v>
      </c>
      <c r="J42" s="58">
        <v>30435</v>
      </c>
      <c r="K42" s="58">
        <v>3979</v>
      </c>
      <c r="L42" s="58">
        <v>142242</v>
      </c>
      <c r="M42" s="58">
        <v>98673</v>
      </c>
      <c r="N42" s="58">
        <v>33265</v>
      </c>
      <c r="O42" s="58">
        <v>49228</v>
      </c>
      <c r="P42" s="58">
        <v>54279</v>
      </c>
      <c r="Q42" s="58">
        <v>31633</v>
      </c>
      <c r="R42" s="58">
        <v>7768</v>
      </c>
      <c r="S42" s="58">
        <v>27355</v>
      </c>
      <c r="T42" s="58">
        <v>32020</v>
      </c>
      <c r="U42" s="58">
        <v>10354</v>
      </c>
      <c r="V42" s="58">
        <v>1852</v>
      </c>
      <c r="W42" s="58">
        <v>58</v>
      </c>
      <c r="X42" s="58">
        <v>1123</v>
      </c>
      <c r="Y42" s="58">
        <v>674</v>
      </c>
      <c r="Z42" s="58">
        <v>548</v>
      </c>
      <c r="AA42" s="58">
        <v>185246</v>
      </c>
      <c r="AB42" s="58">
        <v>441400</v>
      </c>
      <c r="AC42" s="58">
        <v>332652</v>
      </c>
      <c r="AD42" s="58">
        <v>80181</v>
      </c>
      <c r="AE42" s="58">
        <v>42283</v>
      </c>
      <c r="AF42" s="58">
        <v>2648857</v>
      </c>
      <c r="AG42" s="58">
        <v>89373</v>
      </c>
      <c r="AH42" s="58">
        <v>353195</v>
      </c>
      <c r="AI42" s="58">
        <v>8333</v>
      </c>
      <c r="AJ42" s="58">
        <v>29364</v>
      </c>
      <c r="AK42" s="58">
        <v>915876</v>
      </c>
      <c r="AL42" s="58">
        <v>40604</v>
      </c>
      <c r="AM42" s="58">
        <v>430760</v>
      </c>
      <c r="AN42" s="58">
        <v>452199</v>
      </c>
      <c r="AO42" s="58">
        <v>4487</v>
      </c>
      <c r="AP42" s="59">
        <v>35112</v>
      </c>
    </row>
    <row r="43" spans="1:42">
      <c r="A43" s="57">
        <v>152486</v>
      </c>
      <c r="B43" s="58">
        <v>284870</v>
      </c>
      <c r="C43" s="58">
        <v>29595</v>
      </c>
      <c r="D43" s="58">
        <v>15477</v>
      </c>
      <c r="E43" s="58">
        <v>10808</v>
      </c>
      <c r="F43" s="58">
        <v>132385</v>
      </c>
      <c r="G43" s="58">
        <v>73970</v>
      </c>
      <c r="H43" s="58">
        <v>113146</v>
      </c>
      <c r="I43" s="58">
        <v>180274</v>
      </c>
      <c r="J43" s="58">
        <v>112849</v>
      </c>
      <c r="K43" s="58">
        <v>171856</v>
      </c>
      <c r="L43" s="58">
        <v>613847</v>
      </c>
      <c r="M43" s="58">
        <v>343136</v>
      </c>
      <c r="N43" s="58">
        <v>187571</v>
      </c>
      <c r="O43" s="58">
        <v>151300</v>
      </c>
      <c r="P43" s="58">
        <v>277937</v>
      </c>
      <c r="Q43" s="58">
        <v>563668</v>
      </c>
      <c r="R43" s="58">
        <v>64125</v>
      </c>
      <c r="S43" s="58">
        <v>434630</v>
      </c>
      <c r="T43" s="58">
        <v>328647</v>
      </c>
      <c r="U43" s="58">
        <v>8051</v>
      </c>
      <c r="V43" s="58">
        <v>10634</v>
      </c>
      <c r="W43" s="58">
        <v>351</v>
      </c>
      <c r="X43" s="58">
        <v>113270</v>
      </c>
      <c r="Y43" s="58">
        <v>10607</v>
      </c>
      <c r="Z43" s="58">
        <v>8682</v>
      </c>
      <c r="AA43" s="58">
        <v>1131232</v>
      </c>
      <c r="AB43" s="58">
        <v>354530</v>
      </c>
      <c r="AC43" s="58">
        <v>557039</v>
      </c>
      <c r="AD43" s="58">
        <v>662558</v>
      </c>
      <c r="AE43" s="58">
        <v>26159</v>
      </c>
      <c r="AF43" s="58">
        <v>252259</v>
      </c>
      <c r="AG43" s="58">
        <v>39989</v>
      </c>
      <c r="AH43" s="58">
        <v>1547658</v>
      </c>
      <c r="AI43" s="58">
        <v>39942</v>
      </c>
      <c r="AJ43" s="58">
        <v>154825</v>
      </c>
      <c r="AK43" s="58">
        <v>78409</v>
      </c>
      <c r="AL43" s="58">
        <v>508175</v>
      </c>
      <c r="AM43" s="58">
        <v>248830</v>
      </c>
      <c r="AN43" s="58">
        <v>178226</v>
      </c>
      <c r="AO43" s="58">
        <v>51941</v>
      </c>
      <c r="AP43" s="59">
        <v>10368360</v>
      </c>
    </row>
    <row r="44" spans="1:42">
      <c r="A44" s="57">
        <v>802164</v>
      </c>
      <c r="B44" s="58">
        <v>489350</v>
      </c>
      <c r="C44" s="58">
        <v>23559</v>
      </c>
      <c r="D44" s="58">
        <v>50883</v>
      </c>
      <c r="E44" s="58">
        <v>3973</v>
      </c>
      <c r="F44" s="58">
        <v>85523</v>
      </c>
      <c r="G44" s="58">
        <v>38584</v>
      </c>
      <c r="H44" s="58">
        <v>30762</v>
      </c>
      <c r="I44" s="58">
        <v>82702</v>
      </c>
      <c r="J44" s="58">
        <v>84165</v>
      </c>
      <c r="K44" s="58">
        <v>29194</v>
      </c>
      <c r="L44" s="58">
        <v>234981</v>
      </c>
      <c r="M44" s="58">
        <v>117359</v>
      </c>
      <c r="N44" s="58">
        <v>70206</v>
      </c>
      <c r="O44" s="58">
        <v>101120</v>
      </c>
      <c r="P44" s="58">
        <v>184863</v>
      </c>
      <c r="Q44" s="58">
        <v>88178</v>
      </c>
      <c r="R44" s="58">
        <v>30333</v>
      </c>
      <c r="S44" s="58">
        <v>35952</v>
      </c>
      <c r="T44" s="58">
        <v>71528</v>
      </c>
      <c r="U44" s="58">
        <v>4358</v>
      </c>
      <c r="V44" s="58">
        <v>6028</v>
      </c>
      <c r="W44" s="58">
        <v>450</v>
      </c>
      <c r="X44" s="58">
        <v>17316</v>
      </c>
      <c r="Y44" s="58">
        <v>3883</v>
      </c>
      <c r="Z44" s="58">
        <v>6418</v>
      </c>
      <c r="AA44" s="58">
        <v>629389</v>
      </c>
      <c r="AB44" s="58">
        <v>593750</v>
      </c>
      <c r="AC44" s="58">
        <v>328327</v>
      </c>
      <c r="AD44" s="58">
        <v>159368</v>
      </c>
      <c r="AE44" s="58">
        <v>230688</v>
      </c>
      <c r="AF44" s="58">
        <v>2213690</v>
      </c>
      <c r="AG44" s="58">
        <v>184930</v>
      </c>
      <c r="AH44" s="58">
        <v>234446</v>
      </c>
      <c r="AI44" s="58">
        <v>16037</v>
      </c>
      <c r="AJ44" s="58">
        <v>79953</v>
      </c>
      <c r="AK44" s="58">
        <v>23585</v>
      </c>
      <c r="AL44" s="58">
        <v>99554</v>
      </c>
      <c r="AM44" s="58">
        <v>1969756</v>
      </c>
      <c r="AN44" s="58">
        <v>147726</v>
      </c>
      <c r="AO44" s="58">
        <v>28621</v>
      </c>
      <c r="AP44" s="59">
        <v>2106122</v>
      </c>
    </row>
    <row r="45" spans="1:42">
      <c r="A45" s="57">
        <v>0</v>
      </c>
      <c r="B45" s="58">
        <v>0</v>
      </c>
      <c r="C45" s="58">
        <v>0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3139</v>
      </c>
      <c r="AC45" s="58">
        <v>37132</v>
      </c>
      <c r="AD45" s="58">
        <v>3212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388412</v>
      </c>
      <c r="AO45" s="58">
        <v>228</v>
      </c>
      <c r="AP45" s="59">
        <v>0</v>
      </c>
    </row>
    <row r="46" spans="1:42">
      <c r="A46" s="57">
        <v>0</v>
      </c>
      <c r="B46" s="58">
        <v>29619</v>
      </c>
      <c r="C46" s="58">
        <v>369</v>
      </c>
      <c r="D46" s="58">
        <v>9566</v>
      </c>
      <c r="E46" s="58">
        <v>3934</v>
      </c>
      <c r="F46" s="58">
        <v>63690</v>
      </c>
      <c r="G46" s="58">
        <v>29565</v>
      </c>
      <c r="H46" s="58">
        <v>16736</v>
      </c>
      <c r="I46" s="58">
        <v>82728</v>
      </c>
      <c r="J46" s="58">
        <v>48496</v>
      </c>
      <c r="K46" s="58">
        <v>6338</v>
      </c>
      <c r="L46" s="58">
        <v>226579</v>
      </c>
      <c r="M46" s="58">
        <v>157157</v>
      </c>
      <c r="N46" s="58">
        <v>52992</v>
      </c>
      <c r="O46" s="58">
        <v>78632</v>
      </c>
      <c r="P46" s="58">
        <v>86476</v>
      </c>
      <c r="Q46" s="58">
        <v>50407</v>
      </c>
      <c r="R46" s="58">
        <v>12377</v>
      </c>
      <c r="S46" s="58">
        <v>43579</v>
      </c>
      <c r="T46" s="58">
        <v>51000</v>
      </c>
      <c r="U46" s="58">
        <v>16484</v>
      </c>
      <c r="V46" s="58">
        <v>2963</v>
      </c>
      <c r="W46" s="58">
        <v>93</v>
      </c>
      <c r="X46" s="58">
        <v>1792</v>
      </c>
      <c r="Y46" s="58">
        <v>1074</v>
      </c>
      <c r="Z46" s="58">
        <v>873</v>
      </c>
      <c r="AA46" s="58">
        <v>295212</v>
      </c>
      <c r="AB46" s="58">
        <v>293450</v>
      </c>
      <c r="AC46" s="58">
        <v>86669</v>
      </c>
      <c r="AD46" s="58">
        <v>48130</v>
      </c>
      <c r="AE46" s="58">
        <v>351923</v>
      </c>
      <c r="AF46" s="58">
        <v>641152</v>
      </c>
      <c r="AG46" s="58">
        <v>284005</v>
      </c>
      <c r="AH46" s="58">
        <v>404756</v>
      </c>
      <c r="AI46" s="58">
        <v>8005</v>
      </c>
      <c r="AJ46" s="58">
        <v>48664</v>
      </c>
      <c r="AK46" s="58">
        <v>11433</v>
      </c>
      <c r="AL46" s="58">
        <v>70065</v>
      </c>
      <c r="AM46" s="58">
        <v>34990</v>
      </c>
      <c r="AN46" s="58">
        <v>10786</v>
      </c>
      <c r="AO46" s="58">
        <v>2111296</v>
      </c>
      <c r="AP46" s="59">
        <v>56379</v>
      </c>
    </row>
    <row r="47" spans="1:42">
      <c r="A47" s="60">
        <v>255</v>
      </c>
      <c r="B47" s="61">
        <v>13</v>
      </c>
      <c r="C47" s="61">
        <v>0</v>
      </c>
      <c r="D47" s="61">
        <v>11</v>
      </c>
      <c r="E47" s="61">
        <v>2</v>
      </c>
      <c r="F47" s="61">
        <v>96</v>
      </c>
      <c r="G47" s="61">
        <v>36</v>
      </c>
      <c r="H47" s="61">
        <v>20</v>
      </c>
      <c r="I47" s="61">
        <v>85</v>
      </c>
      <c r="J47" s="61">
        <v>31</v>
      </c>
      <c r="K47" s="61">
        <v>3</v>
      </c>
      <c r="L47" s="61">
        <v>86</v>
      </c>
      <c r="M47" s="61">
        <v>97</v>
      </c>
      <c r="N47" s="61">
        <v>22</v>
      </c>
      <c r="O47" s="61">
        <v>46</v>
      </c>
      <c r="P47" s="61">
        <v>58</v>
      </c>
      <c r="Q47" s="61">
        <v>23</v>
      </c>
      <c r="R47" s="61">
        <v>5</v>
      </c>
      <c r="S47" s="61">
        <v>22</v>
      </c>
      <c r="T47" s="61">
        <v>13</v>
      </c>
      <c r="U47" s="61">
        <v>4</v>
      </c>
      <c r="V47" s="61">
        <v>7</v>
      </c>
      <c r="W47" s="61">
        <v>0</v>
      </c>
      <c r="X47" s="61">
        <v>3</v>
      </c>
      <c r="Y47" s="61">
        <v>7</v>
      </c>
      <c r="Z47" s="61">
        <v>1</v>
      </c>
      <c r="AA47" s="61">
        <v>123</v>
      </c>
      <c r="AB47" s="61">
        <v>29</v>
      </c>
      <c r="AC47" s="61">
        <v>113</v>
      </c>
      <c r="AD47" s="61">
        <v>34</v>
      </c>
      <c r="AE47" s="61">
        <v>181</v>
      </c>
      <c r="AF47" s="61">
        <v>554</v>
      </c>
      <c r="AG47" s="61">
        <v>138</v>
      </c>
      <c r="AH47" s="61">
        <v>368</v>
      </c>
      <c r="AI47" s="61">
        <v>1</v>
      </c>
      <c r="AJ47" s="61">
        <v>54</v>
      </c>
      <c r="AK47" s="61">
        <v>11</v>
      </c>
      <c r="AL47" s="61">
        <v>75</v>
      </c>
      <c r="AM47" s="61">
        <v>100</v>
      </c>
      <c r="AN47" s="61">
        <v>23</v>
      </c>
      <c r="AO47" s="61">
        <v>11</v>
      </c>
      <c r="AP47" s="62">
        <v>932978</v>
      </c>
    </row>
    <row r="48" spans="1:42">
      <c r="A48" s="2">
        <v>40256567</v>
      </c>
      <c r="B48" s="2">
        <v>16463115</v>
      </c>
      <c r="C48" s="2">
        <v>4204238</v>
      </c>
      <c r="D48" s="2">
        <v>11961837</v>
      </c>
      <c r="E48" s="2">
        <v>6160539</v>
      </c>
      <c r="F48" s="2">
        <v>165131129</v>
      </c>
      <c r="G48" s="2">
        <v>85922955</v>
      </c>
      <c r="H48" s="2">
        <v>38076517</v>
      </c>
      <c r="I48" s="2">
        <v>37814114</v>
      </c>
      <c r="J48" s="2">
        <v>67865072</v>
      </c>
      <c r="K48" s="2">
        <v>93456449</v>
      </c>
      <c r="L48" s="2">
        <v>267645382</v>
      </c>
      <c r="M48" s="2">
        <v>75991081</v>
      </c>
      <c r="N48" s="2">
        <v>115743916</v>
      </c>
      <c r="O48" s="2">
        <v>61850015</v>
      </c>
      <c r="P48" s="2">
        <v>79837959</v>
      </c>
      <c r="Q48" s="2">
        <v>61284074</v>
      </c>
      <c r="R48" s="2">
        <v>85790689</v>
      </c>
      <c r="S48" s="2">
        <v>58309534</v>
      </c>
      <c r="T48" s="2">
        <v>60557307</v>
      </c>
      <c r="U48" s="2">
        <v>9644886</v>
      </c>
      <c r="V48" s="2">
        <v>1539263</v>
      </c>
      <c r="W48" s="2">
        <v>949006</v>
      </c>
      <c r="X48" s="2">
        <v>32405039</v>
      </c>
      <c r="Y48" s="2">
        <v>3417050</v>
      </c>
      <c r="Z48" s="2">
        <v>2105495</v>
      </c>
      <c r="AA48" s="2">
        <v>113324173</v>
      </c>
      <c r="AB48" s="2">
        <v>34955578</v>
      </c>
      <c r="AC48" s="2">
        <v>66886077</v>
      </c>
      <c r="AD48" s="2">
        <v>16831889</v>
      </c>
      <c r="AE48" s="2">
        <v>9892587</v>
      </c>
      <c r="AF48" s="2">
        <v>29932733</v>
      </c>
      <c r="AG48" s="2">
        <v>16035689</v>
      </c>
      <c r="AH48" s="2">
        <v>39045968</v>
      </c>
      <c r="AI48" s="2">
        <v>1240582</v>
      </c>
      <c r="AJ48" s="2">
        <v>12876740</v>
      </c>
      <c r="AK48" s="2">
        <v>4242770</v>
      </c>
      <c r="AL48" s="2">
        <v>13346300</v>
      </c>
      <c r="AM48" s="2">
        <v>6093718</v>
      </c>
      <c r="AN48" s="2">
        <v>24828263</v>
      </c>
      <c r="AO48" s="2">
        <v>5115989</v>
      </c>
      <c r="AP48" s="2">
        <v>16699266</v>
      </c>
    </row>
    <row r="49" spans="1:47">
      <c r="A49" s="1">
        <v>49222180</v>
      </c>
      <c r="B49" s="1">
        <v>3979484</v>
      </c>
      <c r="C49" s="1">
        <v>699047</v>
      </c>
      <c r="D49" s="1">
        <v>1947290</v>
      </c>
      <c r="E49" s="1">
        <v>1673605</v>
      </c>
      <c r="F49" s="1">
        <v>12908982</v>
      </c>
      <c r="G49" s="1">
        <v>4921263</v>
      </c>
      <c r="H49" s="1">
        <v>2039466</v>
      </c>
      <c r="I49" s="1">
        <v>2211907</v>
      </c>
      <c r="J49" s="1">
        <v>2781032</v>
      </c>
      <c r="K49" s="1">
        <v>2971824</v>
      </c>
      <c r="L49" s="1">
        <v>14256994</v>
      </c>
      <c r="M49" s="1">
        <v>5417058</v>
      </c>
      <c r="N49" s="1">
        <v>4393656</v>
      </c>
      <c r="O49" s="1">
        <v>3004108</v>
      </c>
      <c r="P49" s="1">
        <v>6573893</v>
      </c>
      <c r="Q49" s="1">
        <v>3007662</v>
      </c>
      <c r="R49" s="1">
        <v>6938947</v>
      </c>
      <c r="S49" s="1">
        <v>6006073</v>
      </c>
      <c r="T49" s="1">
        <v>3525435</v>
      </c>
      <c r="U49" s="1">
        <v>366432</v>
      </c>
      <c r="V49" s="1">
        <v>885665</v>
      </c>
      <c r="W49" s="1">
        <v>109245</v>
      </c>
      <c r="X49" s="1">
        <v>2781428</v>
      </c>
      <c r="Y49" s="1">
        <v>334149</v>
      </c>
      <c r="Z49" s="1">
        <v>915133</v>
      </c>
      <c r="AA49" s="1">
        <v>22231940</v>
      </c>
      <c r="AB49" s="1">
        <v>43304067</v>
      </c>
      <c r="AC49" s="1">
        <v>17192162</v>
      </c>
      <c r="AD49" s="1">
        <v>12613455</v>
      </c>
      <c r="AE49" s="1">
        <v>3022714</v>
      </c>
      <c r="AF49" s="1">
        <v>12444407</v>
      </c>
      <c r="AG49" s="1">
        <v>4787718</v>
      </c>
      <c r="AH49" s="1">
        <v>9976526</v>
      </c>
      <c r="AI49" s="1">
        <v>371965</v>
      </c>
      <c r="AJ49" s="1">
        <v>4549809</v>
      </c>
      <c r="AK49" s="1">
        <v>2053539</v>
      </c>
      <c r="AL49" s="1">
        <v>8460265</v>
      </c>
      <c r="AM49" s="1">
        <v>20473998</v>
      </c>
      <c r="AN49" s="1">
        <v>7903996</v>
      </c>
      <c r="AO49" s="1">
        <v>2352382</v>
      </c>
      <c r="AP49" s="1">
        <v>2049502</v>
      </c>
    </row>
    <row r="50" spans="1:47">
      <c r="A50" s="32">
        <v>19266</v>
      </c>
      <c r="B50" s="32">
        <v>732757</v>
      </c>
      <c r="C50" s="32">
        <v>915173</v>
      </c>
      <c r="D50" s="32">
        <v>128872</v>
      </c>
      <c r="E50" s="32">
        <v>120202</v>
      </c>
      <c r="F50" s="32">
        <v>4088664</v>
      </c>
      <c r="G50" s="32">
        <v>653827</v>
      </c>
      <c r="H50" s="32">
        <v>573369</v>
      </c>
      <c r="I50" s="32">
        <v>322323</v>
      </c>
      <c r="J50" s="32">
        <v>752131</v>
      </c>
      <c r="K50" s="32">
        <v>5756710</v>
      </c>
      <c r="L50" s="32">
        <v>3589641</v>
      </c>
      <c r="M50" s="32">
        <v>1401524</v>
      </c>
      <c r="N50" s="32">
        <v>886896</v>
      </c>
      <c r="O50" s="32">
        <v>660248</v>
      </c>
      <c r="P50" s="32">
        <v>1639445</v>
      </c>
      <c r="Q50" s="32">
        <v>935767</v>
      </c>
      <c r="R50" s="32">
        <v>2806721</v>
      </c>
      <c r="S50" s="32">
        <v>435098</v>
      </c>
      <c r="T50" s="32">
        <v>294056</v>
      </c>
      <c r="U50" s="32">
        <v>54931</v>
      </c>
      <c r="V50" s="32">
        <v>26433</v>
      </c>
      <c r="W50" s="32">
        <v>42605</v>
      </c>
      <c r="X50" s="32">
        <v>606383</v>
      </c>
      <c r="Y50" s="32">
        <v>11134</v>
      </c>
      <c r="Z50" s="32">
        <v>152948</v>
      </c>
      <c r="AA50" s="32">
        <v>4536871</v>
      </c>
      <c r="AB50" s="32">
        <v>17605386</v>
      </c>
      <c r="AC50" s="32">
        <v>3142371</v>
      </c>
      <c r="AD50" s="32">
        <v>538371</v>
      </c>
      <c r="AE50" s="32">
        <v>586837</v>
      </c>
      <c r="AF50" s="32">
        <v>848310</v>
      </c>
      <c r="AG50" s="32">
        <v>4340846</v>
      </c>
      <c r="AH50" s="32">
        <v>3124151</v>
      </c>
      <c r="AI50" s="32">
        <v>126011</v>
      </c>
      <c r="AJ50" s="32">
        <v>1169271</v>
      </c>
      <c r="AK50" s="32">
        <v>244293</v>
      </c>
      <c r="AL50" s="32">
        <v>544025</v>
      </c>
      <c r="AM50" s="32">
        <v>258442</v>
      </c>
      <c r="AN50" s="32">
        <v>112366</v>
      </c>
      <c r="AO50" s="32">
        <v>242597</v>
      </c>
      <c r="AP50" s="32">
        <v>29057644</v>
      </c>
    </row>
    <row r="51" spans="1:47">
      <c r="A51" s="32">
        <v>1905584</v>
      </c>
      <c r="B51" s="32">
        <v>952534</v>
      </c>
      <c r="C51" s="32">
        <v>3406579</v>
      </c>
      <c r="D51" s="32">
        <v>828630</v>
      </c>
      <c r="E51" s="32">
        <v>253524</v>
      </c>
      <c r="F51" s="32">
        <v>6294895</v>
      </c>
      <c r="G51" s="32">
        <v>798936</v>
      </c>
      <c r="H51" s="32">
        <v>641445</v>
      </c>
      <c r="I51" s="32">
        <v>514814</v>
      </c>
      <c r="J51" s="32">
        <v>2247901</v>
      </c>
      <c r="K51" s="32">
        <v>3816904</v>
      </c>
      <c r="L51" s="32">
        <v>9521779</v>
      </c>
      <c r="M51" s="32">
        <v>2830257</v>
      </c>
      <c r="N51" s="32">
        <v>3317271</v>
      </c>
      <c r="O51" s="32">
        <v>1545142</v>
      </c>
      <c r="P51" s="32">
        <v>2095640</v>
      </c>
      <c r="Q51" s="32">
        <v>1455128</v>
      </c>
      <c r="R51" s="32">
        <v>2574516</v>
      </c>
      <c r="S51" s="32">
        <v>1339991</v>
      </c>
      <c r="T51" s="32">
        <v>2218457</v>
      </c>
      <c r="U51" s="32">
        <v>171822</v>
      </c>
      <c r="V51" s="32">
        <v>285754</v>
      </c>
      <c r="W51" s="32">
        <v>142912</v>
      </c>
      <c r="X51" s="32">
        <v>4927364</v>
      </c>
      <c r="Y51" s="32">
        <v>320391</v>
      </c>
      <c r="Z51" s="32">
        <v>600373</v>
      </c>
      <c r="AA51" s="32">
        <v>10989635</v>
      </c>
      <c r="AB51" s="32">
        <v>3021918</v>
      </c>
      <c r="AC51" s="32">
        <v>5583254</v>
      </c>
      <c r="AD51" s="32">
        <v>1379435</v>
      </c>
      <c r="AE51" s="32">
        <v>1784392</v>
      </c>
      <c r="AF51" s="32">
        <v>646766</v>
      </c>
      <c r="AG51" s="32">
        <v>15949029</v>
      </c>
      <c r="AH51" s="32">
        <v>4625452</v>
      </c>
      <c r="AI51" s="32">
        <v>97736</v>
      </c>
      <c r="AJ51" s="32">
        <v>975861</v>
      </c>
      <c r="AK51" s="32">
        <v>918139</v>
      </c>
      <c r="AL51" s="32">
        <v>973787</v>
      </c>
      <c r="AM51" s="32">
        <v>2840333</v>
      </c>
      <c r="AN51" s="32">
        <v>1799075</v>
      </c>
      <c r="AO51" s="32">
        <v>830202</v>
      </c>
      <c r="AP51" s="32">
        <v>38242</v>
      </c>
    </row>
    <row r="52" spans="1:47">
      <c r="A52" s="34">
        <v>0</v>
      </c>
      <c r="B52" s="34">
        <v>2750604</v>
      </c>
      <c r="C52" s="34">
        <v>-1228363</v>
      </c>
      <c r="D52" s="34">
        <v>1575499</v>
      </c>
      <c r="E52" s="34">
        <v>-444519</v>
      </c>
      <c r="F52" s="34">
        <v>9853649</v>
      </c>
      <c r="G52" s="34">
        <v>3576182</v>
      </c>
      <c r="H52" s="34">
        <v>2362783</v>
      </c>
      <c r="I52" s="34">
        <v>2028912</v>
      </c>
      <c r="J52" s="34">
        <v>5317606</v>
      </c>
      <c r="K52" s="34">
        <v>4141512</v>
      </c>
      <c r="L52" s="34">
        <v>25472880</v>
      </c>
      <c r="M52" s="34">
        <v>10706832</v>
      </c>
      <c r="N52" s="34">
        <v>8982098</v>
      </c>
      <c r="O52" s="34">
        <v>5874000</v>
      </c>
      <c r="P52" s="34">
        <v>8085347</v>
      </c>
      <c r="Q52" s="34">
        <v>4565688</v>
      </c>
      <c r="R52" s="34">
        <v>7981007</v>
      </c>
      <c r="S52" s="34">
        <v>3375667</v>
      </c>
      <c r="T52" s="34">
        <v>3048834</v>
      </c>
      <c r="U52" s="34">
        <v>575904</v>
      </c>
      <c r="V52" s="34">
        <v>1174103</v>
      </c>
      <c r="W52" s="34">
        <v>145655</v>
      </c>
      <c r="X52" s="34">
        <v>965639</v>
      </c>
      <c r="Y52" s="34">
        <v>748401</v>
      </c>
      <c r="Z52" s="34">
        <v>80382</v>
      </c>
      <c r="AA52" s="34">
        <v>5011282</v>
      </c>
      <c r="AB52" s="34">
        <v>28905920</v>
      </c>
      <c r="AC52" s="34">
        <v>7128244</v>
      </c>
      <c r="AD52" s="34">
        <v>2122607</v>
      </c>
      <c r="AE52" s="34">
        <v>2345418</v>
      </c>
      <c r="AF52" s="34">
        <v>22576107</v>
      </c>
      <c r="AG52" s="34">
        <v>5836084</v>
      </c>
      <c r="AH52" s="34">
        <v>5703634</v>
      </c>
      <c r="AI52" s="34">
        <v>314004</v>
      </c>
      <c r="AJ52" s="34">
        <v>3885327</v>
      </c>
      <c r="AK52" s="34">
        <v>1222687</v>
      </c>
      <c r="AL52" s="34">
        <v>2148084</v>
      </c>
      <c r="AM52" s="34">
        <v>1102313</v>
      </c>
      <c r="AN52" s="34">
        <v>2581128</v>
      </c>
      <c r="AO52" s="34">
        <v>1082505</v>
      </c>
      <c r="AP52" s="34">
        <v>19622</v>
      </c>
    </row>
    <row r="53" spans="1:47">
      <c r="A53" s="2">
        <v>51147030</v>
      </c>
      <c r="B53" s="2">
        <v>8415380</v>
      </c>
      <c r="C53" s="2">
        <v>3792436</v>
      </c>
      <c r="D53" s="2">
        <v>4480291</v>
      </c>
      <c r="E53" s="2">
        <v>1602812</v>
      </c>
      <c r="F53" s="2">
        <v>33146189</v>
      </c>
      <c r="G53" s="2">
        <v>9950209</v>
      </c>
      <c r="H53" s="2">
        <v>5617064</v>
      </c>
      <c r="I53" s="2">
        <v>5077956</v>
      </c>
      <c r="J53" s="2">
        <v>11098670</v>
      </c>
      <c r="K53" s="2">
        <v>16686951</v>
      </c>
      <c r="L53" s="2">
        <v>52841295</v>
      </c>
      <c r="M53" s="2">
        <v>20355670</v>
      </c>
      <c r="N53" s="2">
        <v>17579922</v>
      </c>
      <c r="O53" s="2">
        <v>11083499</v>
      </c>
      <c r="P53" s="2">
        <v>18394325</v>
      </c>
      <c r="Q53" s="2">
        <v>9964245</v>
      </c>
      <c r="R53" s="2">
        <v>20301190</v>
      </c>
      <c r="S53" s="2">
        <v>11156830</v>
      </c>
      <c r="T53" s="2">
        <v>9086782</v>
      </c>
      <c r="U53" s="2">
        <v>1169089</v>
      </c>
      <c r="V53" s="2">
        <v>2371955</v>
      </c>
      <c r="W53" s="2">
        <v>440417</v>
      </c>
      <c r="X53" s="2">
        <v>9280813</v>
      </c>
      <c r="Y53" s="2">
        <v>1414075</v>
      </c>
      <c r="Z53" s="2">
        <v>1748835</v>
      </c>
      <c r="AA53" s="2">
        <v>42769729</v>
      </c>
      <c r="AB53" s="2">
        <v>92837290</v>
      </c>
      <c r="AC53" s="2">
        <v>33046030</v>
      </c>
      <c r="AD53" s="2">
        <v>16653869</v>
      </c>
      <c r="AE53" s="2">
        <v>7739361</v>
      </c>
      <c r="AF53" s="2">
        <v>36515591</v>
      </c>
      <c r="AG53" s="2">
        <v>30913677</v>
      </c>
      <c r="AH53" s="2">
        <v>23429762</v>
      </c>
      <c r="AI53" s="2">
        <v>909717</v>
      </c>
      <c r="AJ53" s="2">
        <v>10580267</v>
      </c>
      <c r="AK53" s="2">
        <v>4438658</v>
      </c>
      <c r="AL53" s="2">
        <v>12126161</v>
      </c>
      <c r="AM53" s="2">
        <v>24675086</v>
      </c>
      <c r="AN53" s="2">
        <v>12396565</v>
      </c>
      <c r="AO53" s="2">
        <v>4507686</v>
      </c>
      <c r="AP53" s="2">
        <v>31165010</v>
      </c>
    </row>
    <row r="54" spans="1:47">
      <c r="A54" s="2">
        <v>91403597</v>
      </c>
      <c r="B54" s="2">
        <v>24878495</v>
      </c>
      <c r="C54" s="2">
        <v>7996674</v>
      </c>
      <c r="D54" s="2">
        <v>16442128</v>
      </c>
      <c r="E54" s="2">
        <v>7763350</v>
      </c>
      <c r="F54" s="2">
        <v>198277318</v>
      </c>
      <c r="G54" s="2">
        <v>95873164</v>
      </c>
      <c r="H54" s="2">
        <v>43693580</v>
      </c>
      <c r="I54" s="2">
        <v>42892069</v>
      </c>
      <c r="J54" s="2">
        <v>78963743</v>
      </c>
      <c r="K54" s="2">
        <v>110143400</v>
      </c>
      <c r="L54" s="2">
        <v>320486677</v>
      </c>
      <c r="M54" s="2">
        <v>96346752</v>
      </c>
      <c r="N54" s="2">
        <v>133323838</v>
      </c>
      <c r="O54" s="2">
        <v>72933514</v>
      </c>
      <c r="P54" s="2">
        <v>98232284</v>
      </c>
      <c r="Q54" s="2">
        <v>71248319</v>
      </c>
      <c r="R54" s="2">
        <v>106091880</v>
      </c>
      <c r="S54" s="2">
        <v>69466364</v>
      </c>
      <c r="T54" s="2">
        <v>69644089</v>
      </c>
      <c r="U54" s="2">
        <v>10813975</v>
      </c>
      <c r="V54" s="2">
        <v>3911218</v>
      </c>
      <c r="W54" s="2">
        <v>1389423</v>
      </c>
      <c r="X54" s="2">
        <v>41685852</v>
      </c>
      <c r="Y54" s="2">
        <v>4831125</v>
      </c>
      <c r="Z54" s="2">
        <v>3854330</v>
      </c>
      <c r="AA54" s="2">
        <v>156093902</v>
      </c>
      <c r="AB54" s="2">
        <v>127792868</v>
      </c>
      <c r="AC54" s="2">
        <v>99932107</v>
      </c>
      <c r="AD54" s="2">
        <v>33485758</v>
      </c>
      <c r="AE54" s="2">
        <v>17631948</v>
      </c>
      <c r="AF54" s="2">
        <v>66448323</v>
      </c>
      <c r="AG54" s="2">
        <v>46949365</v>
      </c>
      <c r="AH54" s="2">
        <v>62475730</v>
      </c>
      <c r="AI54" s="2">
        <v>2150299</v>
      </c>
      <c r="AJ54" s="2">
        <v>23457007</v>
      </c>
      <c r="AK54" s="2">
        <v>8681428</v>
      </c>
      <c r="AL54" s="2">
        <v>25472461</v>
      </c>
      <c r="AM54" s="2">
        <v>30768804</v>
      </c>
      <c r="AN54" s="2">
        <v>37224828</v>
      </c>
      <c r="AO54" s="2">
        <v>9623675</v>
      </c>
      <c r="AP54" s="2">
        <v>47864276</v>
      </c>
    </row>
    <row r="56" spans="1:47">
      <c r="A56" s="53" t="s">
        <v>147</v>
      </c>
      <c r="B56" t="s">
        <v>148</v>
      </c>
      <c r="C56" s="63">
        <v>3</v>
      </c>
      <c r="D56" s="63">
        <v>4</v>
      </c>
      <c r="E56" s="63">
        <v>5</v>
      </c>
      <c r="F56" s="63">
        <v>6</v>
      </c>
      <c r="G56" s="63">
        <v>7</v>
      </c>
      <c r="H56" s="63">
        <v>8</v>
      </c>
      <c r="I56" s="63">
        <v>9</v>
      </c>
      <c r="J56" s="63">
        <v>10</v>
      </c>
      <c r="K56" s="63">
        <v>11</v>
      </c>
      <c r="L56" s="63">
        <v>12</v>
      </c>
      <c r="M56" s="63">
        <v>13</v>
      </c>
      <c r="N56" s="63">
        <v>14</v>
      </c>
      <c r="O56" s="63">
        <v>15</v>
      </c>
      <c r="P56" s="63">
        <v>16</v>
      </c>
      <c r="Q56" s="63">
        <v>17</v>
      </c>
      <c r="R56" s="63">
        <v>18</v>
      </c>
      <c r="S56" s="63">
        <v>19</v>
      </c>
      <c r="T56" s="63">
        <v>20</v>
      </c>
      <c r="U56" s="63">
        <v>21</v>
      </c>
      <c r="V56" s="63">
        <v>22</v>
      </c>
      <c r="W56" s="63">
        <v>23</v>
      </c>
      <c r="X56" s="63">
        <v>24</v>
      </c>
      <c r="Y56" s="63">
        <v>25</v>
      </c>
      <c r="Z56" s="63">
        <v>26</v>
      </c>
      <c r="AA56" s="63">
        <v>27</v>
      </c>
      <c r="AB56" s="63">
        <v>28</v>
      </c>
      <c r="AC56" s="63">
        <v>29</v>
      </c>
      <c r="AD56" s="63">
        <v>30</v>
      </c>
      <c r="AE56" s="63">
        <v>31</v>
      </c>
      <c r="AF56" s="63">
        <v>32</v>
      </c>
      <c r="AG56" s="63">
        <v>33</v>
      </c>
      <c r="AH56" s="63">
        <v>34</v>
      </c>
      <c r="AI56" s="63">
        <v>35</v>
      </c>
      <c r="AJ56" s="63">
        <v>36</v>
      </c>
      <c r="AK56" s="63">
        <v>37</v>
      </c>
      <c r="AL56" s="63">
        <v>38</v>
      </c>
      <c r="AM56" s="63">
        <v>39</v>
      </c>
      <c r="AN56" s="63">
        <v>40</v>
      </c>
      <c r="AO56" s="63">
        <v>41</v>
      </c>
      <c r="AP56" s="63">
        <v>42</v>
      </c>
      <c r="AQ56" s="63">
        <v>43</v>
      </c>
      <c r="AR56" s="63">
        <v>44</v>
      </c>
      <c r="AS56" s="63">
        <v>45</v>
      </c>
      <c r="AT56" s="63">
        <v>46</v>
      </c>
      <c r="AU56" s="63">
        <v>47</v>
      </c>
    </row>
    <row r="57" spans="1:47">
      <c r="A57" s="52">
        <v>1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</row>
    <row r="58" spans="1:47">
      <c r="A58" s="49">
        <v>0</v>
      </c>
      <c r="B58" s="52">
        <v>1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49">
        <v>0</v>
      </c>
      <c r="AT58" s="49">
        <v>0</v>
      </c>
      <c r="AU58" s="49">
        <v>0</v>
      </c>
    </row>
    <row r="59" spans="1:47">
      <c r="A59" s="49">
        <v>0</v>
      </c>
      <c r="B59" s="49">
        <v>0</v>
      </c>
      <c r="C59" s="52">
        <v>1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0</v>
      </c>
      <c r="AR59" s="49">
        <v>0</v>
      </c>
      <c r="AS59" s="49">
        <v>0</v>
      </c>
      <c r="AT59" s="49">
        <v>0</v>
      </c>
      <c r="AU59" s="49">
        <v>0</v>
      </c>
    </row>
    <row r="60" spans="1:47">
      <c r="A60" s="49">
        <v>0</v>
      </c>
      <c r="B60" s="49">
        <v>0</v>
      </c>
      <c r="C60" s="49">
        <v>0</v>
      </c>
      <c r="D60" s="52">
        <v>1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</row>
    <row r="61" spans="1:47">
      <c r="A61" s="49">
        <v>0</v>
      </c>
      <c r="B61" s="49">
        <v>0</v>
      </c>
      <c r="C61" s="49">
        <v>0</v>
      </c>
      <c r="D61" s="49">
        <v>0</v>
      </c>
      <c r="E61" s="50">
        <v>0.6</v>
      </c>
      <c r="F61" s="50">
        <v>0.4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  <c r="AQ61" s="49">
        <v>0</v>
      </c>
      <c r="AR61" s="49">
        <v>0</v>
      </c>
      <c r="AS61" s="49">
        <v>0</v>
      </c>
      <c r="AT61" s="49">
        <v>0</v>
      </c>
      <c r="AU61" s="49">
        <v>0</v>
      </c>
    </row>
    <row r="62" spans="1:47">
      <c r="A62" s="49">
        <v>0</v>
      </c>
      <c r="B62" s="49">
        <v>0</v>
      </c>
      <c r="C62" s="49">
        <v>0</v>
      </c>
      <c r="D62" s="49">
        <v>0</v>
      </c>
      <c r="E62" s="49">
        <v>0</v>
      </c>
      <c r="F62" s="49">
        <v>0</v>
      </c>
      <c r="G62" s="52">
        <v>1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9">
        <v>0</v>
      </c>
      <c r="AT62" s="49">
        <v>0</v>
      </c>
      <c r="AU62" s="49">
        <v>0</v>
      </c>
    </row>
    <row r="63" spans="1:47">
      <c r="A63" s="49">
        <v>0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52">
        <v>1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</row>
    <row r="64" spans="1:47">
      <c r="A64" s="49">
        <v>0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52">
        <v>1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0</v>
      </c>
      <c r="AU64" s="49">
        <v>0</v>
      </c>
    </row>
    <row r="65" spans="1:47">
      <c r="A65" s="49">
        <v>0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52">
        <v>1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</row>
    <row r="66" spans="1:47">
      <c r="A66" s="49">
        <v>0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52">
        <v>1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</row>
    <row r="67" spans="1:47">
      <c r="A67" s="49">
        <v>0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52">
        <v>1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49">
        <v>0</v>
      </c>
      <c r="AR67" s="49">
        <v>0</v>
      </c>
      <c r="AS67" s="49">
        <v>0</v>
      </c>
      <c r="AT67" s="49">
        <v>0</v>
      </c>
      <c r="AU67" s="49">
        <v>0</v>
      </c>
    </row>
    <row r="68" spans="1:47">
      <c r="A68" s="49">
        <v>0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50">
        <v>0.59</v>
      </c>
      <c r="N68" s="50">
        <v>0.21</v>
      </c>
      <c r="O68" s="50">
        <v>0.2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</row>
    <row r="69" spans="1:47">
      <c r="A69" s="49">
        <v>0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52">
        <v>1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</row>
    <row r="70" spans="1:47">
      <c r="A70" s="49">
        <v>0</v>
      </c>
      <c r="B70" s="49">
        <v>0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50">
        <v>0.42</v>
      </c>
      <c r="R70" s="50">
        <v>0.57999999999999996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  <c r="AQ70" s="49">
        <v>0</v>
      </c>
      <c r="AR70" s="49">
        <v>0</v>
      </c>
      <c r="AS70" s="49">
        <v>0</v>
      </c>
      <c r="AT70" s="49">
        <v>0</v>
      </c>
      <c r="AU70" s="49">
        <v>0</v>
      </c>
    </row>
    <row r="71" spans="1:47">
      <c r="A71" s="49">
        <v>0</v>
      </c>
      <c r="B71" s="49">
        <v>0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52">
        <v>1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9">
        <v>0</v>
      </c>
      <c r="AT71" s="49">
        <v>0</v>
      </c>
      <c r="AU71" s="49">
        <v>0</v>
      </c>
    </row>
    <row r="72" spans="1:47">
      <c r="A72" s="49">
        <v>0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52">
        <v>1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  <c r="AS72" s="49">
        <v>0</v>
      </c>
      <c r="AT72" s="49">
        <v>0</v>
      </c>
      <c r="AU72" s="49">
        <v>0</v>
      </c>
    </row>
    <row r="73" spans="1:47">
      <c r="A73" s="49">
        <v>0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52">
        <v>1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</row>
    <row r="74" spans="1:47">
      <c r="A74" s="49">
        <v>0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50">
        <v>0.78</v>
      </c>
      <c r="W74" s="50">
        <v>0.22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</row>
    <row r="75" spans="1:47">
      <c r="A75" s="49">
        <v>0</v>
      </c>
      <c r="B75" s="49">
        <v>0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52">
        <v>1</v>
      </c>
      <c r="Y75" s="49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</row>
    <row r="76" spans="1:47">
      <c r="A76" s="49">
        <v>0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52">
        <v>1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  <c r="AQ76" s="49">
        <v>0</v>
      </c>
      <c r="AR76" s="49">
        <v>0</v>
      </c>
      <c r="AS76" s="49">
        <v>0</v>
      </c>
      <c r="AT76" s="49">
        <v>0</v>
      </c>
      <c r="AU76" s="49">
        <v>0</v>
      </c>
    </row>
    <row r="77" spans="1:47">
      <c r="A77" s="49">
        <v>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52">
        <v>1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0</v>
      </c>
      <c r="AU77" s="49">
        <v>0</v>
      </c>
    </row>
    <row r="78" spans="1:47">
      <c r="A78" s="49">
        <v>0</v>
      </c>
      <c r="B78" s="49">
        <v>0</v>
      </c>
      <c r="C78" s="49">
        <v>0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52">
        <v>1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49">
        <v>0</v>
      </c>
      <c r="AQ78" s="49">
        <v>0</v>
      </c>
      <c r="AR78" s="49">
        <v>0</v>
      </c>
      <c r="AS78" s="49">
        <v>0</v>
      </c>
      <c r="AT78" s="49">
        <v>0</v>
      </c>
      <c r="AU78" s="49">
        <v>0</v>
      </c>
    </row>
    <row r="79" spans="1:47">
      <c r="A79" s="49">
        <v>0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52">
        <v>1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>
        <v>0</v>
      </c>
      <c r="AT79" s="49">
        <v>0</v>
      </c>
      <c r="AU79" s="49">
        <v>0</v>
      </c>
    </row>
    <row r="80" spans="1:47">
      <c r="A80" s="49">
        <v>0</v>
      </c>
      <c r="B80" s="49">
        <v>0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52">
        <v>1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0</v>
      </c>
      <c r="AP80" s="49">
        <v>0</v>
      </c>
      <c r="AQ80" s="49">
        <v>0</v>
      </c>
      <c r="AR80" s="49">
        <v>0</v>
      </c>
      <c r="AS80" s="49">
        <v>0</v>
      </c>
      <c r="AT80" s="49">
        <v>0</v>
      </c>
      <c r="AU80" s="49">
        <v>0</v>
      </c>
    </row>
    <row r="81" spans="1:47">
      <c r="A81" s="49">
        <v>0</v>
      </c>
      <c r="B81" s="49">
        <v>0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52">
        <v>1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49">
        <v>0</v>
      </c>
      <c r="AT81" s="49">
        <v>0</v>
      </c>
      <c r="AU81" s="49">
        <v>0</v>
      </c>
    </row>
    <row r="82" spans="1:47">
      <c r="A82" s="49">
        <v>0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52">
        <v>1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  <c r="AS82" s="49">
        <v>0</v>
      </c>
      <c r="AT82" s="49">
        <v>0</v>
      </c>
      <c r="AU82" s="49">
        <v>0</v>
      </c>
    </row>
    <row r="83" spans="1:47">
      <c r="A83" s="49">
        <v>0</v>
      </c>
      <c r="B83" s="49">
        <v>0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52">
        <v>1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49">
        <v>0</v>
      </c>
      <c r="AT83" s="49">
        <v>0</v>
      </c>
      <c r="AU83" s="49">
        <v>0</v>
      </c>
    </row>
    <row r="84" spans="1:47">
      <c r="A84" s="49">
        <v>0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52">
        <v>1</v>
      </c>
      <c r="AH84" s="49">
        <v>0</v>
      </c>
      <c r="AI84" s="49">
        <v>0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0</v>
      </c>
      <c r="AQ84" s="49">
        <v>0</v>
      </c>
      <c r="AR84" s="49">
        <v>0</v>
      </c>
      <c r="AS84" s="49">
        <v>0</v>
      </c>
      <c r="AT84" s="49">
        <v>0</v>
      </c>
      <c r="AU84" s="49">
        <v>0</v>
      </c>
    </row>
    <row r="85" spans="1:47">
      <c r="A85" s="49">
        <v>0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52">
        <v>1</v>
      </c>
      <c r="AI85" s="49">
        <v>0</v>
      </c>
      <c r="AJ85" s="49">
        <v>0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49">
        <v>0</v>
      </c>
      <c r="AT85" s="49">
        <v>0</v>
      </c>
      <c r="AU85" s="49">
        <v>0</v>
      </c>
    </row>
    <row r="86" spans="1:47">
      <c r="A86" s="49">
        <v>0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52">
        <v>1</v>
      </c>
      <c r="AJ86" s="49">
        <v>0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49">
        <v>0</v>
      </c>
      <c r="AQ86" s="49">
        <v>0</v>
      </c>
      <c r="AR86" s="49">
        <v>0</v>
      </c>
      <c r="AS86" s="49">
        <v>0</v>
      </c>
      <c r="AT86" s="49">
        <v>0</v>
      </c>
      <c r="AU86" s="49">
        <v>0</v>
      </c>
    </row>
    <row r="87" spans="1:47">
      <c r="A87" s="49">
        <v>0</v>
      </c>
      <c r="B87" s="49">
        <v>0</v>
      </c>
      <c r="C87" s="49">
        <v>0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52">
        <v>1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0</v>
      </c>
      <c r="AQ87" s="49">
        <v>0</v>
      </c>
      <c r="AR87" s="49">
        <v>0</v>
      </c>
      <c r="AS87" s="49">
        <v>0</v>
      </c>
      <c r="AT87" s="49">
        <v>0</v>
      </c>
      <c r="AU87" s="49">
        <v>0</v>
      </c>
    </row>
    <row r="88" spans="1:47">
      <c r="A88" s="49">
        <v>0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49">
        <v>0</v>
      </c>
      <c r="AA88" s="49">
        <v>0</v>
      </c>
      <c r="AB88" s="49">
        <v>0</v>
      </c>
      <c r="AC88" s="49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52">
        <v>1</v>
      </c>
      <c r="AL88" s="49">
        <v>0</v>
      </c>
      <c r="AM88" s="49">
        <v>0</v>
      </c>
      <c r="AN88" s="49">
        <v>0</v>
      </c>
      <c r="AO88" s="49">
        <v>0</v>
      </c>
      <c r="AP88" s="49">
        <v>0</v>
      </c>
      <c r="AQ88" s="49">
        <v>0</v>
      </c>
      <c r="AR88" s="49">
        <v>0</v>
      </c>
      <c r="AS88" s="49">
        <v>0</v>
      </c>
      <c r="AT88" s="49">
        <v>0</v>
      </c>
      <c r="AU88" s="49">
        <v>0</v>
      </c>
    </row>
    <row r="89" spans="1:47">
      <c r="A89" s="49">
        <v>0</v>
      </c>
      <c r="B89" s="49">
        <v>0</v>
      </c>
      <c r="C89" s="49">
        <v>0</v>
      </c>
      <c r="D89" s="49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52">
        <v>1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0</v>
      </c>
      <c r="AU89" s="49">
        <v>0</v>
      </c>
    </row>
    <row r="90" spans="1:47">
      <c r="A90" s="49">
        <v>0</v>
      </c>
      <c r="B90" s="49">
        <v>0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52">
        <v>1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</row>
    <row r="91" spans="1:47">
      <c r="A91" s="49">
        <v>0</v>
      </c>
      <c r="B91" s="49">
        <v>0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52">
        <v>1</v>
      </c>
      <c r="AO91" s="49">
        <v>0</v>
      </c>
      <c r="AP91" s="49">
        <v>0</v>
      </c>
      <c r="AQ91" s="49">
        <v>0</v>
      </c>
      <c r="AR91" s="49">
        <v>0</v>
      </c>
      <c r="AS91" s="49">
        <v>0</v>
      </c>
      <c r="AT91" s="49">
        <v>0</v>
      </c>
      <c r="AU91" s="49">
        <v>0</v>
      </c>
    </row>
    <row r="92" spans="1:47">
      <c r="A92" s="49">
        <v>0</v>
      </c>
      <c r="B92" s="49">
        <v>0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52">
        <v>1</v>
      </c>
      <c r="AP92" s="49">
        <v>0</v>
      </c>
      <c r="AQ92" s="49">
        <v>0</v>
      </c>
      <c r="AR92" s="49">
        <v>0</v>
      </c>
      <c r="AS92" s="49">
        <v>0</v>
      </c>
      <c r="AT92" s="49">
        <v>0</v>
      </c>
      <c r="AU92" s="49">
        <v>0</v>
      </c>
    </row>
    <row r="93" spans="1:47">
      <c r="A93" s="49">
        <v>0</v>
      </c>
      <c r="B93" s="49">
        <v>0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52">
        <v>1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</row>
    <row r="94" spans="1:47">
      <c r="A94" s="49">
        <v>0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52">
        <v>1</v>
      </c>
      <c r="AR94" s="49">
        <v>0</v>
      </c>
      <c r="AS94" s="49">
        <v>0</v>
      </c>
      <c r="AT94" s="49">
        <v>0</v>
      </c>
      <c r="AU94" s="49">
        <v>0</v>
      </c>
    </row>
    <row r="95" spans="1:47">
      <c r="A95" s="49">
        <v>0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52">
        <v>1</v>
      </c>
      <c r="AS95" s="49">
        <v>0</v>
      </c>
      <c r="AT95" s="49">
        <v>0</v>
      </c>
      <c r="AU95" s="49">
        <v>0</v>
      </c>
    </row>
    <row r="96" spans="1:47">
      <c r="A96" s="49">
        <v>0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52">
        <v>1</v>
      </c>
      <c r="AT96" s="49">
        <v>0</v>
      </c>
      <c r="AU96" s="49">
        <v>0</v>
      </c>
    </row>
    <row r="97" spans="1:47">
      <c r="A97" s="49">
        <v>0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52">
        <v>1</v>
      </c>
      <c r="AU97" s="49">
        <v>0</v>
      </c>
    </row>
    <row r="98" spans="1:47">
      <c r="A98" s="49">
        <v>0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52">
        <v>1</v>
      </c>
    </row>
    <row r="101" spans="1:47">
      <c r="A101" s="64" cm="1">
        <f t="array" ref="A101:AU154">MMULT(A1:AP54,A57:AU98)</f>
        <v>7764875</v>
      </c>
      <c r="B101" s="64">
        <v>23950</v>
      </c>
      <c r="C101" s="64">
        <v>10</v>
      </c>
      <c r="D101" s="64">
        <v>3388</v>
      </c>
      <c r="E101" s="64">
        <v>14.399999999999999</v>
      </c>
      <c r="F101" s="64">
        <v>9.6000000000000014</v>
      </c>
      <c r="G101" s="64">
        <v>44563665</v>
      </c>
      <c r="H101" s="64">
        <v>9170296</v>
      </c>
      <c r="I101" s="64">
        <v>1859813</v>
      </c>
      <c r="J101" s="64">
        <v>1045960</v>
      </c>
      <c r="K101" s="64">
        <v>1437030</v>
      </c>
      <c r="L101" s="64">
        <v>897</v>
      </c>
      <c r="M101" s="64">
        <v>3413550.02</v>
      </c>
      <c r="N101" s="64">
        <v>1214992.3799999999</v>
      </c>
      <c r="O101" s="64">
        <v>1157135.6000000001</v>
      </c>
      <c r="P101" s="64">
        <v>3519</v>
      </c>
      <c r="Q101" s="64">
        <v>1005.9</v>
      </c>
      <c r="R101" s="64">
        <v>1389.1</v>
      </c>
      <c r="S101" s="64">
        <v>1118</v>
      </c>
      <c r="T101" s="64">
        <v>4992</v>
      </c>
      <c r="U101" s="64">
        <v>1158</v>
      </c>
      <c r="V101" s="64">
        <v>609.18000000000006</v>
      </c>
      <c r="W101" s="64">
        <v>171.82</v>
      </c>
      <c r="X101" s="64">
        <v>921</v>
      </c>
      <c r="Y101" s="64">
        <v>214</v>
      </c>
      <c r="Z101" s="64">
        <v>63</v>
      </c>
      <c r="AA101" s="64">
        <v>16</v>
      </c>
      <c r="AB101" s="64">
        <v>13</v>
      </c>
      <c r="AC101" s="64">
        <v>36319</v>
      </c>
      <c r="AD101" s="64">
        <v>2</v>
      </c>
      <c r="AE101" s="64">
        <v>187</v>
      </c>
      <c r="AF101" s="64">
        <v>317947</v>
      </c>
      <c r="AG101" s="64">
        <v>805</v>
      </c>
      <c r="AH101" s="64">
        <v>8873</v>
      </c>
      <c r="AI101" s="64">
        <v>1644598</v>
      </c>
      <c r="AJ101" s="64">
        <v>44948</v>
      </c>
      <c r="AK101" s="64">
        <v>13444</v>
      </c>
      <c r="AL101" s="64">
        <v>465</v>
      </c>
      <c r="AM101" s="64">
        <v>3692231</v>
      </c>
      <c r="AN101" s="64">
        <v>179513</v>
      </c>
      <c r="AO101" s="64">
        <v>1385343</v>
      </c>
      <c r="AP101" s="64">
        <v>1443285</v>
      </c>
      <c r="AQ101" s="64">
        <v>194708</v>
      </c>
      <c r="AR101" s="64">
        <v>78393</v>
      </c>
      <c r="AS101" s="64">
        <v>66593</v>
      </c>
      <c r="AT101" s="64">
        <v>2304</v>
      </c>
      <c r="AU101" s="64">
        <v>0</v>
      </c>
    </row>
    <row r="102" spans="1:47">
      <c r="A102" s="64">
        <v>9160</v>
      </c>
      <c r="B102" s="64">
        <v>2579223</v>
      </c>
      <c r="C102" s="64">
        <v>14868</v>
      </c>
      <c r="D102" s="64">
        <v>50208</v>
      </c>
      <c r="E102" s="64">
        <v>3268.2</v>
      </c>
      <c r="F102" s="64">
        <v>2178.8000000000002</v>
      </c>
      <c r="G102" s="64">
        <v>1602173</v>
      </c>
      <c r="H102" s="64">
        <v>78864</v>
      </c>
      <c r="I102" s="64">
        <v>98288</v>
      </c>
      <c r="J102" s="64">
        <v>242980</v>
      </c>
      <c r="K102" s="64">
        <v>406333</v>
      </c>
      <c r="L102" s="64">
        <v>1156947</v>
      </c>
      <c r="M102" s="64">
        <v>883971.63</v>
      </c>
      <c r="N102" s="64">
        <v>314633.96999999997</v>
      </c>
      <c r="O102" s="64">
        <v>299651.40000000002</v>
      </c>
      <c r="P102" s="64">
        <v>2231797</v>
      </c>
      <c r="Q102" s="64">
        <v>441706.86</v>
      </c>
      <c r="R102" s="64">
        <v>609976.14</v>
      </c>
      <c r="S102" s="64">
        <v>1434900</v>
      </c>
      <c r="T102" s="64">
        <v>1699101</v>
      </c>
      <c r="U102" s="64">
        <v>107488</v>
      </c>
      <c r="V102" s="64">
        <v>89833.38</v>
      </c>
      <c r="W102" s="64">
        <v>25337.62</v>
      </c>
      <c r="X102" s="64">
        <v>484280</v>
      </c>
      <c r="Y102" s="64">
        <v>6509</v>
      </c>
      <c r="Z102" s="64">
        <v>895</v>
      </c>
      <c r="AA102" s="64">
        <v>44118</v>
      </c>
      <c r="AB102" s="64">
        <v>6816</v>
      </c>
      <c r="AC102" s="64">
        <v>6265900</v>
      </c>
      <c r="AD102" s="64">
        <v>558500</v>
      </c>
      <c r="AE102" s="64">
        <v>9131</v>
      </c>
      <c r="AF102" s="64">
        <v>187059</v>
      </c>
      <c r="AG102" s="64">
        <v>0</v>
      </c>
      <c r="AH102" s="64">
        <v>649</v>
      </c>
      <c r="AI102" s="64">
        <v>0</v>
      </c>
      <c r="AJ102" s="64">
        <v>0</v>
      </c>
      <c r="AK102" s="64">
        <v>0</v>
      </c>
      <c r="AL102" s="64">
        <v>0</v>
      </c>
      <c r="AM102" s="64">
        <v>32</v>
      </c>
      <c r="AN102" s="64">
        <v>741</v>
      </c>
      <c r="AO102" s="64">
        <v>131</v>
      </c>
      <c r="AP102" s="64">
        <v>78</v>
      </c>
      <c r="AQ102" s="64">
        <v>0</v>
      </c>
      <c r="AR102" s="64">
        <v>8827</v>
      </c>
      <c r="AS102" s="64">
        <v>12322</v>
      </c>
      <c r="AT102" s="64">
        <v>670</v>
      </c>
      <c r="AU102" s="64">
        <v>77203</v>
      </c>
    </row>
    <row r="103" spans="1:47">
      <c r="A103" s="64">
        <v>0</v>
      </c>
      <c r="B103" s="64">
        <v>843</v>
      </c>
      <c r="C103" s="64">
        <v>550544</v>
      </c>
      <c r="D103" s="64">
        <v>1108</v>
      </c>
      <c r="E103" s="64">
        <v>0</v>
      </c>
      <c r="F103" s="64">
        <v>0</v>
      </c>
      <c r="G103" s="64">
        <v>513500</v>
      </c>
      <c r="H103" s="64">
        <v>72090</v>
      </c>
      <c r="I103" s="64">
        <v>13472</v>
      </c>
      <c r="J103" s="64">
        <v>28140</v>
      </c>
      <c r="K103" s="64">
        <v>110671</v>
      </c>
      <c r="L103" s="64">
        <v>18922000</v>
      </c>
      <c r="M103" s="64">
        <v>1405002.4</v>
      </c>
      <c r="N103" s="64">
        <v>500085.6</v>
      </c>
      <c r="O103" s="64">
        <v>476272</v>
      </c>
      <c r="P103" s="64">
        <v>867521</v>
      </c>
      <c r="Q103" s="64">
        <v>116097.65999999999</v>
      </c>
      <c r="R103" s="64">
        <v>160325.34</v>
      </c>
      <c r="S103" s="64">
        <v>422280</v>
      </c>
      <c r="T103" s="64">
        <v>122421</v>
      </c>
      <c r="U103" s="64">
        <v>206347</v>
      </c>
      <c r="V103" s="64">
        <v>14658.54</v>
      </c>
      <c r="W103" s="64">
        <v>4134.46</v>
      </c>
      <c r="X103" s="64">
        <v>26347</v>
      </c>
      <c r="Y103" s="64">
        <v>6334</v>
      </c>
      <c r="Z103" s="64">
        <v>2282</v>
      </c>
      <c r="AA103" s="64">
        <v>9187</v>
      </c>
      <c r="AB103" s="64">
        <v>48</v>
      </c>
      <c r="AC103" s="64">
        <v>86638</v>
      </c>
      <c r="AD103" s="64">
        <v>93882</v>
      </c>
      <c r="AE103" s="64">
        <v>0</v>
      </c>
      <c r="AF103" s="64">
        <v>126</v>
      </c>
      <c r="AG103" s="64">
        <v>0</v>
      </c>
      <c r="AH103" s="64">
        <v>49</v>
      </c>
      <c r="AI103" s="64">
        <v>0</v>
      </c>
      <c r="AJ103" s="64">
        <v>0</v>
      </c>
      <c r="AK103" s="64">
        <v>0</v>
      </c>
      <c r="AL103" s="64">
        <v>0</v>
      </c>
      <c r="AM103" s="64">
        <v>0</v>
      </c>
      <c r="AN103" s="64">
        <v>114</v>
      </c>
      <c r="AO103" s="64">
        <v>20</v>
      </c>
      <c r="AP103" s="64">
        <v>12</v>
      </c>
      <c r="AQ103" s="64">
        <v>0</v>
      </c>
      <c r="AR103" s="64">
        <v>1359</v>
      </c>
      <c r="AS103" s="64">
        <v>1898</v>
      </c>
      <c r="AT103" s="64">
        <v>103</v>
      </c>
      <c r="AU103" s="64">
        <v>11889</v>
      </c>
    </row>
    <row r="104" spans="1:47">
      <c r="A104" s="64">
        <v>0</v>
      </c>
      <c r="B104" s="64">
        <v>16</v>
      </c>
      <c r="C104" s="64">
        <v>0</v>
      </c>
      <c r="D104" s="64">
        <v>4451573</v>
      </c>
      <c r="E104" s="64">
        <v>11.4</v>
      </c>
      <c r="F104" s="64">
        <v>7.6000000000000005</v>
      </c>
      <c r="G104" s="64">
        <v>0</v>
      </c>
      <c r="H104" s="64">
        <v>0</v>
      </c>
      <c r="I104" s="64">
        <v>904</v>
      </c>
      <c r="J104" s="64">
        <v>0</v>
      </c>
      <c r="K104" s="64">
        <v>309</v>
      </c>
      <c r="L104" s="64">
        <v>166</v>
      </c>
      <c r="M104" s="64">
        <v>15195.449999999999</v>
      </c>
      <c r="N104" s="64">
        <v>5408.55</v>
      </c>
      <c r="O104" s="64">
        <v>5151</v>
      </c>
      <c r="P104" s="64">
        <v>43439</v>
      </c>
      <c r="Q104" s="64">
        <v>8369006.5199999996</v>
      </c>
      <c r="R104" s="64">
        <v>11557199.479999999</v>
      </c>
      <c r="S104" s="64">
        <v>89385</v>
      </c>
      <c r="T104" s="64">
        <v>2084670</v>
      </c>
      <c r="U104" s="64">
        <v>14833</v>
      </c>
      <c r="V104" s="64">
        <v>0.78</v>
      </c>
      <c r="W104" s="64">
        <v>0.22</v>
      </c>
      <c r="X104" s="64">
        <v>437953</v>
      </c>
      <c r="Y104" s="64">
        <v>3423</v>
      </c>
      <c r="Z104" s="64">
        <v>0</v>
      </c>
      <c r="AA104" s="64">
        <v>0</v>
      </c>
      <c r="AB104" s="64">
        <v>0</v>
      </c>
      <c r="AC104" s="64">
        <v>0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150</v>
      </c>
      <c r="AJ104" s="64">
        <v>0</v>
      </c>
      <c r="AK104" s="64">
        <v>0</v>
      </c>
      <c r="AL104" s="64">
        <v>0</v>
      </c>
      <c r="AM104" s="64">
        <v>0</v>
      </c>
      <c r="AN104" s="64">
        <v>0</v>
      </c>
      <c r="AO104" s="64">
        <v>0</v>
      </c>
      <c r="AP104" s="64">
        <v>0</v>
      </c>
      <c r="AQ104" s="64">
        <v>144</v>
      </c>
      <c r="AR104" s="64">
        <v>0</v>
      </c>
      <c r="AS104" s="64">
        <v>0</v>
      </c>
      <c r="AT104" s="64">
        <v>0</v>
      </c>
      <c r="AU104" s="64">
        <v>0</v>
      </c>
    </row>
    <row r="105" spans="1:47">
      <c r="A105" s="64">
        <v>24</v>
      </c>
      <c r="B105" s="64">
        <v>10.199999999999999</v>
      </c>
      <c r="C105" s="64">
        <v>46.199999999999996</v>
      </c>
      <c r="D105" s="64">
        <v>46.199999999999996</v>
      </c>
      <c r="E105" s="64">
        <v>573055.91999999993</v>
      </c>
      <c r="F105" s="64">
        <v>382037.28</v>
      </c>
      <c r="G105" s="64">
        <v>12846</v>
      </c>
      <c r="H105" s="64">
        <v>87</v>
      </c>
      <c r="I105" s="64">
        <v>0</v>
      </c>
      <c r="J105" s="64">
        <v>69607.8</v>
      </c>
      <c r="K105" s="64">
        <v>24518.399999999998</v>
      </c>
      <c r="L105" s="64">
        <v>27.599999999999998</v>
      </c>
      <c r="M105" s="64">
        <v>185836.90199999997</v>
      </c>
      <c r="N105" s="64">
        <v>66145.337999999989</v>
      </c>
      <c r="O105" s="64">
        <v>62995.56</v>
      </c>
      <c r="P105" s="64">
        <v>1131281.3999999999</v>
      </c>
      <c r="Q105" s="64">
        <v>116609.724</v>
      </c>
      <c r="R105" s="64">
        <v>161032.476</v>
      </c>
      <c r="S105" s="64">
        <v>10163.4</v>
      </c>
      <c r="T105" s="64">
        <v>231453.6</v>
      </c>
      <c r="U105" s="64">
        <v>633</v>
      </c>
      <c r="V105" s="64">
        <v>16835.831999999999</v>
      </c>
      <c r="W105" s="64">
        <v>4748.5679999999993</v>
      </c>
      <c r="X105" s="64">
        <v>1266</v>
      </c>
      <c r="Y105" s="64">
        <v>20724</v>
      </c>
      <c r="Z105" s="64">
        <v>1590</v>
      </c>
      <c r="AA105" s="64">
        <v>0</v>
      </c>
      <c r="AB105" s="64">
        <v>0</v>
      </c>
      <c r="AC105" s="64">
        <v>51.6</v>
      </c>
      <c r="AD105" s="64">
        <v>1.2</v>
      </c>
      <c r="AE105" s="64">
        <v>380.4</v>
      </c>
      <c r="AF105" s="64">
        <v>1757081.4</v>
      </c>
      <c r="AG105" s="64">
        <v>0</v>
      </c>
      <c r="AH105" s="64">
        <v>137.4</v>
      </c>
      <c r="AI105" s="64">
        <v>146.4</v>
      </c>
      <c r="AJ105" s="64">
        <v>1.2</v>
      </c>
      <c r="AK105" s="64">
        <v>32.4</v>
      </c>
      <c r="AL105" s="64">
        <v>12</v>
      </c>
      <c r="AM105" s="64">
        <v>211.2</v>
      </c>
      <c r="AN105" s="64">
        <v>0</v>
      </c>
      <c r="AO105" s="64">
        <v>6</v>
      </c>
      <c r="AP105" s="64">
        <v>10.799999999999999</v>
      </c>
      <c r="AQ105" s="64">
        <v>102.6</v>
      </c>
      <c r="AR105" s="64">
        <v>18.599999999999998</v>
      </c>
      <c r="AS105" s="64">
        <v>0</v>
      </c>
      <c r="AT105" s="64">
        <v>4.2</v>
      </c>
      <c r="AU105" s="64">
        <v>0</v>
      </c>
    </row>
    <row r="106" spans="1:47">
      <c r="A106" s="64">
        <v>16</v>
      </c>
      <c r="B106" s="64">
        <v>6.8000000000000007</v>
      </c>
      <c r="C106" s="64">
        <v>30.8</v>
      </c>
      <c r="D106" s="64">
        <v>30.8</v>
      </c>
      <c r="E106" s="64">
        <v>382037.28</v>
      </c>
      <c r="F106" s="64">
        <v>254691.52000000002</v>
      </c>
      <c r="G106" s="64">
        <v>8564</v>
      </c>
      <c r="H106" s="64">
        <v>58</v>
      </c>
      <c r="I106" s="64">
        <v>0</v>
      </c>
      <c r="J106" s="64">
        <v>46405.200000000004</v>
      </c>
      <c r="K106" s="64">
        <v>16345.6</v>
      </c>
      <c r="L106" s="64">
        <v>18.400000000000002</v>
      </c>
      <c r="M106" s="64">
        <v>123891.268</v>
      </c>
      <c r="N106" s="64">
        <v>44096.892</v>
      </c>
      <c r="O106" s="64">
        <v>41997.040000000008</v>
      </c>
      <c r="P106" s="64">
        <v>754187.60000000009</v>
      </c>
      <c r="Q106" s="64">
        <v>77739.816000000006</v>
      </c>
      <c r="R106" s="64">
        <v>107354.984</v>
      </c>
      <c r="S106" s="64">
        <v>6775.6</v>
      </c>
      <c r="T106" s="64">
        <v>154302.39999999999</v>
      </c>
      <c r="U106" s="64">
        <v>422</v>
      </c>
      <c r="V106" s="64">
        <v>11223.888000000001</v>
      </c>
      <c r="W106" s="64">
        <v>3165.712</v>
      </c>
      <c r="X106" s="64">
        <v>844</v>
      </c>
      <c r="Y106" s="64">
        <v>13816</v>
      </c>
      <c r="Z106" s="64">
        <v>1060</v>
      </c>
      <c r="AA106" s="64">
        <v>0</v>
      </c>
      <c r="AB106" s="64">
        <v>0</v>
      </c>
      <c r="AC106" s="64">
        <v>34.4</v>
      </c>
      <c r="AD106" s="64">
        <v>0.8</v>
      </c>
      <c r="AE106" s="64">
        <v>253.60000000000002</v>
      </c>
      <c r="AF106" s="64">
        <v>1171387.6000000001</v>
      </c>
      <c r="AG106" s="64">
        <v>0</v>
      </c>
      <c r="AH106" s="64">
        <v>91.600000000000009</v>
      </c>
      <c r="AI106" s="64">
        <v>97.600000000000009</v>
      </c>
      <c r="AJ106" s="64">
        <v>0.8</v>
      </c>
      <c r="AK106" s="64">
        <v>21.6</v>
      </c>
      <c r="AL106" s="64">
        <v>8</v>
      </c>
      <c r="AM106" s="64">
        <v>140.80000000000001</v>
      </c>
      <c r="AN106" s="64">
        <v>0</v>
      </c>
      <c r="AO106" s="64">
        <v>4</v>
      </c>
      <c r="AP106" s="64">
        <v>7.2</v>
      </c>
      <c r="AQ106" s="64">
        <v>68.400000000000006</v>
      </c>
      <c r="AR106" s="64">
        <v>12.4</v>
      </c>
      <c r="AS106" s="64">
        <v>0</v>
      </c>
      <c r="AT106" s="64">
        <v>2.8000000000000003</v>
      </c>
      <c r="AU106" s="64">
        <v>0</v>
      </c>
    </row>
    <row r="107" spans="1:47">
      <c r="A107" s="64">
        <v>5261195</v>
      </c>
      <c r="B107" s="64">
        <v>21347</v>
      </c>
      <c r="C107" s="64">
        <v>290</v>
      </c>
      <c r="D107" s="64">
        <v>8398</v>
      </c>
      <c r="E107" s="64">
        <v>1429.8</v>
      </c>
      <c r="F107" s="64">
        <v>953.2</v>
      </c>
      <c r="G107" s="64">
        <v>98948718</v>
      </c>
      <c r="H107" s="64">
        <v>98422</v>
      </c>
      <c r="I107" s="64">
        <v>380045</v>
      </c>
      <c r="J107" s="64">
        <v>311803</v>
      </c>
      <c r="K107" s="64">
        <v>394141</v>
      </c>
      <c r="L107" s="64">
        <v>24306</v>
      </c>
      <c r="M107" s="64">
        <v>5000196.3099999996</v>
      </c>
      <c r="N107" s="64">
        <v>1779730.89</v>
      </c>
      <c r="O107" s="64">
        <v>1694981.8</v>
      </c>
      <c r="P107" s="64">
        <v>131414</v>
      </c>
      <c r="Q107" s="64">
        <v>643692.41999999993</v>
      </c>
      <c r="R107" s="64">
        <v>888908.58</v>
      </c>
      <c r="S107" s="64">
        <v>63783</v>
      </c>
      <c r="T107" s="64">
        <v>53099</v>
      </c>
      <c r="U107" s="64">
        <v>43346</v>
      </c>
      <c r="V107" s="64">
        <v>7599.54</v>
      </c>
      <c r="W107" s="64">
        <v>2143.46</v>
      </c>
      <c r="X107" s="64">
        <v>28598</v>
      </c>
      <c r="Y107" s="64">
        <v>33453</v>
      </c>
      <c r="Z107" s="64">
        <v>8895</v>
      </c>
      <c r="AA107" s="64">
        <v>8715</v>
      </c>
      <c r="AB107" s="64">
        <v>68</v>
      </c>
      <c r="AC107" s="64">
        <v>6625</v>
      </c>
      <c r="AD107" s="64">
        <v>698</v>
      </c>
      <c r="AE107" s="64">
        <v>578</v>
      </c>
      <c r="AF107" s="64">
        <v>194087</v>
      </c>
      <c r="AG107" s="64">
        <v>161728</v>
      </c>
      <c r="AH107" s="64">
        <v>116731</v>
      </c>
      <c r="AI107" s="64">
        <v>8292078</v>
      </c>
      <c r="AJ107" s="64">
        <v>183537</v>
      </c>
      <c r="AK107" s="64">
        <v>397651</v>
      </c>
      <c r="AL107" s="64">
        <v>106995</v>
      </c>
      <c r="AM107" s="64">
        <v>257400</v>
      </c>
      <c r="AN107" s="64">
        <v>21824</v>
      </c>
      <c r="AO107" s="64">
        <v>52296</v>
      </c>
      <c r="AP107" s="64">
        <v>7928</v>
      </c>
      <c r="AQ107" s="64">
        <v>345785</v>
      </c>
      <c r="AR107" s="64">
        <v>60441</v>
      </c>
      <c r="AS107" s="64">
        <v>9126</v>
      </c>
      <c r="AT107" s="64">
        <v>428637</v>
      </c>
      <c r="AU107" s="64">
        <v>117596</v>
      </c>
    </row>
    <row r="108" spans="1:47">
      <c r="A108" s="64">
        <v>363</v>
      </c>
      <c r="B108" s="64">
        <v>1516</v>
      </c>
      <c r="C108" s="64">
        <v>72</v>
      </c>
      <c r="D108" s="64">
        <v>3299</v>
      </c>
      <c r="E108" s="64">
        <v>327</v>
      </c>
      <c r="F108" s="64">
        <v>218</v>
      </c>
      <c r="G108" s="64">
        <v>252634</v>
      </c>
      <c r="H108" s="64">
        <v>57373133</v>
      </c>
      <c r="I108" s="64">
        <v>18075759</v>
      </c>
      <c r="J108" s="64">
        <v>85106</v>
      </c>
      <c r="K108" s="64">
        <v>2267264</v>
      </c>
      <c r="L108" s="64">
        <v>16736</v>
      </c>
      <c r="M108" s="64">
        <v>1736554.0799999998</v>
      </c>
      <c r="N108" s="64">
        <v>618095.52</v>
      </c>
      <c r="O108" s="64">
        <v>588662.4</v>
      </c>
      <c r="P108" s="64">
        <v>77929</v>
      </c>
      <c r="Q108" s="64">
        <v>6289.92</v>
      </c>
      <c r="R108" s="64">
        <v>8686.08</v>
      </c>
      <c r="S108" s="64">
        <v>2018477</v>
      </c>
      <c r="T108" s="64">
        <v>99217</v>
      </c>
      <c r="U108" s="64">
        <v>1647704</v>
      </c>
      <c r="V108" s="64">
        <v>61602.840000000004</v>
      </c>
      <c r="W108" s="64">
        <v>17375.16</v>
      </c>
      <c r="X108" s="64">
        <v>48106</v>
      </c>
      <c r="Y108" s="64">
        <v>21087</v>
      </c>
      <c r="Z108" s="64">
        <v>6215</v>
      </c>
      <c r="AA108" s="64">
        <v>57356</v>
      </c>
      <c r="AB108" s="64">
        <v>36</v>
      </c>
      <c r="AC108" s="64">
        <v>271</v>
      </c>
      <c r="AD108" s="64">
        <v>16</v>
      </c>
      <c r="AE108" s="64">
        <v>101</v>
      </c>
      <c r="AF108" s="64">
        <v>1788</v>
      </c>
      <c r="AG108" s="64">
        <v>13118</v>
      </c>
      <c r="AH108" s="64">
        <v>22247</v>
      </c>
      <c r="AI108" s="64">
        <v>49616</v>
      </c>
      <c r="AJ108" s="64">
        <v>256</v>
      </c>
      <c r="AK108" s="64">
        <v>227</v>
      </c>
      <c r="AL108" s="64">
        <v>335</v>
      </c>
      <c r="AM108" s="64">
        <v>52203</v>
      </c>
      <c r="AN108" s="64">
        <v>7046</v>
      </c>
      <c r="AO108" s="64">
        <v>36883</v>
      </c>
      <c r="AP108" s="64">
        <v>3391</v>
      </c>
      <c r="AQ108" s="64">
        <v>120921</v>
      </c>
      <c r="AR108" s="64">
        <v>7927</v>
      </c>
      <c r="AS108" s="64">
        <v>11192</v>
      </c>
      <c r="AT108" s="64">
        <v>2619</v>
      </c>
      <c r="AU108" s="64">
        <v>9399</v>
      </c>
    </row>
    <row r="109" spans="1:47">
      <c r="A109" s="64">
        <v>48393</v>
      </c>
      <c r="B109" s="64">
        <v>275602</v>
      </c>
      <c r="C109" s="64">
        <v>55731</v>
      </c>
      <c r="D109" s="64">
        <v>8873</v>
      </c>
      <c r="E109" s="64">
        <v>9287.4</v>
      </c>
      <c r="F109" s="64">
        <v>6191.6</v>
      </c>
      <c r="G109" s="64">
        <v>92910</v>
      </c>
      <c r="H109" s="64">
        <v>9466243</v>
      </c>
      <c r="I109" s="64">
        <v>4497456</v>
      </c>
      <c r="J109" s="64">
        <v>850090</v>
      </c>
      <c r="K109" s="64">
        <v>781613</v>
      </c>
      <c r="L109" s="64">
        <v>17222</v>
      </c>
      <c r="M109" s="64">
        <v>202616.62</v>
      </c>
      <c r="N109" s="64">
        <v>72117.78</v>
      </c>
      <c r="O109" s="64">
        <v>68683.600000000006</v>
      </c>
      <c r="P109" s="64">
        <v>437387</v>
      </c>
      <c r="Q109" s="64">
        <v>35085.96</v>
      </c>
      <c r="R109" s="64">
        <v>48452.039999999994</v>
      </c>
      <c r="S109" s="64">
        <v>1567795</v>
      </c>
      <c r="T109" s="64">
        <v>72368</v>
      </c>
      <c r="U109" s="64">
        <v>125904</v>
      </c>
      <c r="V109" s="64">
        <v>139988.94</v>
      </c>
      <c r="W109" s="64">
        <v>39484.06</v>
      </c>
      <c r="X109" s="64">
        <v>58634</v>
      </c>
      <c r="Y109" s="64">
        <v>13131</v>
      </c>
      <c r="Z109" s="64">
        <v>5274</v>
      </c>
      <c r="AA109" s="64">
        <v>238277</v>
      </c>
      <c r="AB109" s="64">
        <v>401</v>
      </c>
      <c r="AC109" s="64">
        <v>6828</v>
      </c>
      <c r="AD109" s="64">
        <v>2701</v>
      </c>
      <c r="AE109" s="64">
        <v>1382</v>
      </c>
      <c r="AF109" s="64">
        <v>224779</v>
      </c>
      <c r="AG109" s="64">
        <v>97264</v>
      </c>
      <c r="AH109" s="64">
        <v>100925</v>
      </c>
      <c r="AI109" s="64">
        <v>105219</v>
      </c>
      <c r="AJ109" s="64">
        <v>31757</v>
      </c>
      <c r="AK109" s="64">
        <v>328242</v>
      </c>
      <c r="AL109" s="64">
        <v>150949</v>
      </c>
      <c r="AM109" s="64">
        <v>783646</v>
      </c>
      <c r="AN109" s="64">
        <v>1016</v>
      </c>
      <c r="AO109" s="64">
        <v>7138</v>
      </c>
      <c r="AP109" s="64">
        <v>4037</v>
      </c>
      <c r="AQ109" s="64">
        <v>79611</v>
      </c>
      <c r="AR109" s="64">
        <v>43246</v>
      </c>
      <c r="AS109" s="64">
        <v>1374</v>
      </c>
      <c r="AT109" s="64">
        <v>13327</v>
      </c>
      <c r="AU109" s="64">
        <v>2652</v>
      </c>
    </row>
    <row r="110" spans="1:47">
      <c r="A110" s="64">
        <v>56272</v>
      </c>
      <c r="B110" s="64">
        <v>13477</v>
      </c>
      <c r="C110" s="64">
        <v>51</v>
      </c>
      <c r="D110" s="64">
        <v>1915</v>
      </c>
      <c r="E110" s="64">
        <v>172.79999999999998</v>
      </c>
      <c r="F110" s="64">
        <v>115.2</v>
      </c>
      <c r="G110" s="64">
        <v>184140</v>
      </c>
      <c r="H110" s="64">
        <v>14585</v>
      </c>
      <c r="I110" s="64">
        <v>19799</v>
      </c>
      <c r="J110" s="64">
        <v>20396725</v>
      </c>
      <c r="K110" s="64">
        <v>4668858</v>
      </c>
      <c r="L110" s="64">
        <v>11919</v>
      </c>
      <c r="M110" s="64">
        <v>410093.66</v>
      </c>
      <c r="N110" s="64">
        <v>145965.54</v>
      </c>
      <c r="O110" s="64">
        <v>139014.80000000002</v>
      </c>
      <c r="P110" s="64">
        <v>540208</v>
      </c>
      <c r="Q110" s="64">
        <v>3406.2</v>
      </c>
      <c r="R110" s="64">
        <v>4703.7999999999993</v>
      </c>
      <c r="S110" s="64">
        <v>249620</v>
      </c>
      <c r="T110" s="64">
        <v>48136</v>
      </c>
      <c r="U110" s="64">
        <v>223584</v>
      </c>
      <c r="V110" s="64">
        <v>53680.380000000005</v>
      </c>
      <c r="W110" s="64">
        <v>15140.62</v>
      </c>
      <c r="X110" s="64">
        <v>401170</v>
      </c>
      <c r="Y110" s="64">
        <v>18331</v>
      </c>
      <c r="Z110" s="64">
        <v>4460</v>
      </c>
      <c r="AA110" s="64">
        <v>3886</v>
      </c>
      <c r="AB110" s="64">
        <v>35</v>
      </c>
      <c r="AC110" s="64">
        <v>177</v>
      </c>
      <c r="AD110" s="64">
        <v>15</v>
      </c>
      <c r="AE110" s="64">
        <v>500</v>
      </c>
      <c r="AF110" s="64">
        <v>4737473</v>
      </c>
      <c r="AG110" s="64">
        <v>20995</v>
      </c>
      <c r="AH110" s="64">
        <v>20613</v>
      </c>
      <c r="AI110" s="64">
        <v>262130</v>
      </c>
      <c r="AJ110" s="64">
        <v>32783</v>
      </c>
      <c r="AK110" s="64">
        <v>93329</v>
      </c>
      <c r="AL110" s="64">
        <v>3129</v>
      </c>
      <c r="AM110" s="64">
        <v>82818</v>
      </c>
      <c r="AN110" s="64">
        <v>8166</v>
      </c>
      <c r="AO110" s="64">
        <v>16603</v>
      </c>
      <c r="AP110" s="64">
        <v>17569</v>
      </c>
      <c r="AQ110" s="64">
        <v>1123064</v>
      </c>
      <c r="AR110" s="64">
        <v>85442</v>
      </c>
      <c r="AS110" s="64">
        <v>22667</v>
      </c>
      <c r="AT110" s="64">
        <v>10359</v>
      </c>
      <c r="AU110" s="64">
        <v>7962</v>
      </c>
    </row>
    <row r="111" spans="1:47">
      <c r="A111" s="64">
        <v>298276</v>
      </c>
      <c r="B111" s="64">
        <v>220464</v>
      </c>
      <c r="C111" s="64">
        <v>9435</v>
      </c>
      <c r="D111" s="64">
        <v>35052</v>
      </c>
      <c r="E111" s="64">
        <v>4677</v>
      </c>
      <c r="F111" s="64">
        <v>3118</v>
      </c>
      <c r="G111" s="64">
        <v>3858451</v>
      </c>
      <c r="H111" s="64">
        <v>243751</v>
      </c>
      <c r="I111" s="64">
        <v>1218822</v>
      </c>
      <c r="J111" s="64">
        <v>767471</v>
      </c>
      <c r="K111" s="64">
        <v>29347963</v>
      </c>
      <c r="L111" s="64">
        <v>104797</v>
      </c>
      <c r="M111" s="64">
        <v>2389639.2399999998</v>
      </c>
      <c r="N111" s="64">
        <v>850549.55999999994</v>
      </c>
      <c r="O111" s="64">
        <v>810047.20000000007</v>
      </c>
      <c r="P111" s="64">
        <v>885559</v>
      </c>
      <c r="Q111" s="64">
        <v>85095.78</v>
      </c>
      <c r="R111" s="64">
        <v>117513.21999999999</v>
      </c>
      <c r="S111" s="64">
        <v>540221</v>
      </c>
      <c r="T111" s="64">
        <v>641715</v>
      </c>
      <c r="U111" s="64">
        <v>2528391</v>
      </c>
      <c r="V111" s="64">
        <v>1603711.2</v>
      </c>
      <c r="W111" s="64">
        <v>452328.8</v>
      </c>
      <c r="X111" s="64">
        <v>1180683</v>
      </c>
      <c r="Y111" s="64">
        <v>389049</v>
      </c>
      <c r="Z111" s="64">
        <v>48838</v>
      </c>
      <c r="AA111" s="64">
        <v>74905</v>
      </c>
      <c r="AB111" s="64">
        <v>514</v>
      </c>
      <c r="AC111" s="64">
        <v>21581</v>
      </c>
      <c r="AD111" s="64">
        <v>7428</v>
      </c>
      <c r="AE111" s="64">
        <v>1848</v>
      </c>
      <c r="AF111" s="64">
        <v>1039116</v>
      </c>
      <c r="AG111" s="64">
        <v>675397</v>
      </c>
      <c r="AH111" s="64">
        <v>792771</v>
      </c>
      <c r="AI111" s="64">
        <v>410243</v>
      </c>
      <c r="AJ111" s="64">
        <v>332794</v>
      </c>
      <c r="AK111" s="64">
        <v>6703409</v>
      </c>
      <c r="AL111" s="64">
        <v>1457491</v>
      </c>
      <c r="AM111" s="64">
        <v>1630698</v>
      </c>
      <c r="AN111" s="64">
        <v>66185</v>
      </c>
      <c r="AO111" s="64">
        <v>520269</v>
      </c>
      <c r="AP111" s="64">
        <v>71368</v>
      </c>
      <c r="AQ111" s="64">
        <v>676005</v>
      </c>
      <c r="AR111" s="64">
        <v>753142</v>
      </c>
      <c r="AS111" s="64">
        <v>69088</v>
      </c>
      <c r="AT111" s="64">
        <v>1398357</v>
      </c>
      <c r="AU111" s="64">
        <v>689199</v>
      </c>
    </row>
    <row r="112" spans="1:47">
      <c r="A112" s="64">
        <v>146717</v>
      </c>
      <c r="B112" s="64">
        <v>235450</v>
      </c>
      <c r="C112" s="64">
        <v>82896</v>
      </c>
      <c r="D112" s="64">
        <v>242153</v>
      </c>
      <c r="E112" s="64">
        <v>117452.4</v>
      </c>
      <c r="F112" s="64">
        <v>78301.600000000006</v>
      </c>
      <c r="G112" s="64">
        <v>241355</v>
      </c>
      <c r="H112" s="64">
        <v>74464</v>
      </c>
      <c r="I112" s="64">
        <v>25573</v>
      </c>
      <c r="J112" s="64">
        <v>198628</v>
      </c>
      <c r="K112" s="64">
        <v>323919</v>
      </c>
      <c r="L112" s="64">
        <v>60601286</v>
      </c>
      <c r="M112" s="64">
        <v>12337585.58</v>
      </c>
      <c r="N112" s="64">
        <v>4391344.0199999996</v>
      </c>
      <c r="O112" s="64">
        <v>4182232.4000000004</v>
      </c>
      <c r="P112" s="64">
        <v>3042563</v>
      </c>
      <c r="Q112" s="64">
        <v>1688092.14</v>
      </c>
      <c r="R112" s="64">
        <v>2331174.86</v>
      </c>
      <c r="S112" s="64">
        <v>129856</v>
      </c>
      <c r="T112" s="64">
        <v>185789</v>
      </c>
      <c r="U112" s="64">
        <v>226429</v>
      </c>
      <c r="V112" s="64">
        <v>114503.22</v>
      </c>
      <c r="W112" s="64">
        <v>32295.78</v>
      </c>
      <c r="X112" s="64">
        <v>719769</v>
      </c>
      <c r="Y112" s="64">
        <v>61896</v>
      </c>
      <c r="Z112" s="64">
        <v>20677</v>
      </c>
      <c r="AA112" s="64">
        <v>71391</v>
      </c>
      <c r="AB112" s="64">
        <v>500</v>
      </c>
      <c r="AC112" s="64">
        <v>39873</v>
      </c>
      <c r="AD112" s="64">
        <v>3431</v>
      </c>
      <c r="AE112" s="64">
        <v>1654</v>
      </c>
      <c r="AF112" s="64">
        <v>1567557</v>
      </c>
      <c r="AG112" s="64">
        <v>649700</v>
      </c>
      <c r="AH112" s="64">
        <v>4331801</v>
      </c>
      <c r="AI112" s="64">
        <v>113806</v>
      </c>
      <c r="AJ112" s="64">
        <v>47082</v>
      </c>
      <c r="AK112" s="64">
        <v>236937</v>
      </c>
      <c r="AL112" s="64">
        <v>64127</v>
      </c>
      <c r="AM112" s="64">
        <v>809020</v>
      </c>
      <c r="AN112" s="64">
        <v>10706</v>
      </c>
      <c r="AO112" s="64">
        <v>149455</v>
      </c>
      <c r="AP112" s="64">
        <v>116551</v>
      </c>
      <c r="AQ112" s="64">
        <v>315714</v>
      </c>
      <c r="AR112" s="64">
        <v>207640</v>
      </c>
      <c r="AS112" s="64">
        <v>13273</v>
      </c>
      <c r="AT112" s="64">
        <v>14180</v>
      </c>
      <c r="AU112" s="64">
        <v>81041</v>
      </c>
    </row>
    <row r="113" spans="1:47">
      <c r="A113" s="64">
        <v>5419023.1499999994</v>
      </c>
      <c r="B113" s="64">
        <v>2382178.1</v>
      </c>
      <c r="C113" s="64">
        <v>1364559.67</v>
      </c>
      <c r="D113" s="64">
        <v>603784.16999999993</v>
      </c>
      <c r="E113" s="64">
        <v>2015.6759999999999</v>
      </c>
      <c r="F113" s="64">
        <v>1343.7840000000001</v>
      </c>
      <c r="G113" s="64">
        <v>1518506.5999999999</v>
      </c>
      <c r="H113" s="64">
        <v>2619406.48</v>
      </c>
      <c r="I113" s="64">
        <v>5064149.3599999994</v>
      </c>
      <c r="J113" s="64">
        <v>2627353.7799999998</v>
      </c>
      <c r="K113" s="64">
        <v>8868718.9299999997</v>
      </c>
      <c r="L113" s="64">
        <v>661887.96</v>
      </c>
      <c r="M113" s="64">
        <v>57883032.933199994</v>
      </c>
      <c r="N113" s="64">
        <v>20602435.450799998</v>
      </c>
      <c r="O113" s="64">
        <v>19621367.095999997</v>
      </c>
      <c r="P113" s="64">
        <v>2706400.21</v>
      </c>
      <c r="Q113" s="64">
        <v>1001159.5775999998</v>
      </c>
      <c r="R113" s="64">
        <v>1382553.7023999998</v>
      </c>
      <c r="S113" s="64">
        <v>1992713.7899999998</v>
      </c>
      <c r="T113" s="64">
        <v>2487647.09</v>
      </c>
      <c r="U113" s="64">
        <v>1575054.5599999998</v>
      </c>
      <c r="V113" s="64">
        <v>495867.34080000001</v>
      </c>
      <c r="W113" s="64">
        <v>139860.01920000001</v>
      </c>
      <c r="X113" s="64">
        <v>1105485.3599999999</v>
      </c>
      <c r="Y113" s="64">
        <v>3089727.34</v>
      </c>
      <c r="Z113" s="64">
        <v>1025033.5499999999</v>
      </c>
      <c r="AA113" s="64">
        <v>23968.75</v>
      </c>
      <c r="AB113" s="64">
        <v>1235.46</v>
      </c>
      <c r="AC113" s="64">
        <v>81833.59</v>
      </c>
      <c r="AD113" s="64">
        <v>548.11</v>
      </c>
      <c r="AE113" s="64">
        <v>111281.67</v>
      </c>
      <c r="AF113" s="64">
        <v>3899868.1399999997</v>
      </c>
      <c r="AG113" s="64">
        <v>36010.06</v>
      </c>
      <c r="AH113" s="64">
        <v>158794.96</v>
      </c>
      <c r="AI113" s="64">
        <v>74732.349999999991</v>
      </c>
      <c r="AJ113" s="64">
        <v>73866.819999999992</v>
      </c>
      <c r="AK113" s="64">
        <v>1175.28</v>
      </c>
      <c r="AL113" s="64">
        <v>81980.5</v>
      </c>
      <c r="AM113" s="64">
        <v>54516.59</v>
      </c>
      <c r="AN113" s="64">
        <v>22583.43</v>
      </c>
      <c r="AO113" s="64">
        <v>1180295.5899999999</v>
      </c>
      <c r="AP113" s="64">
        <v>53446.329999999994</v>
      </c>
      <c r="AQ113" s="64">
        <v>646186.88</v>
      </c>
      <c r="AR113" s="64">
        <v>27889.3</v>
      </c>
      <c r="AS113" s="64">
        <v>13434967.289999999</v>
      </c>
      <c r="AT113" s="64">
        <v>5020.3099999999995</v>
      </c>
      <c r="AU113" s="64">
        <v>4315.8499999999995</v>
      </c>
    </row>
    <row r="114" spans="1:47">
      <c r="A114" s="64">
        <v>1928804.8499999999</v>
      </c>
      <c r="B114" s="64">
        <v>847893.9</v>
      </c>
      <c r="C114" s="64">
        <v>485690.73</v>
      </c>
      <c r="D114" s="64">
        <v>214906.22999999998</v>
      </c>
      <c r="E114" s="64">
        <v>717.44399999999996</v>
      </c>
      <c r="F114" s="64">
        <v>478.29600000000005</v>
      </c>
      <c r="G114" s="64">
        <v>540485.4</v>
      </c>
      <c r="H114" s="64">
        <v>932331.12</v>
      </c>
      <c r="I114" s="64">
        <v>1802493.8399999999</v>
      </c>
      <c r="J114" s="64">
        <v>935159.82</v>
      </c>
      <c r="K114" s="64">
        <v>3156662.67</v>
      </c>
      <c r="L114" s="64">
        <v>235587.24</v>
      </c>
      <c r="M114" s="64">
        <v>20602435.450799998</v>
      </c>
      <c r="N114" s="64">
        <v>7333070.2451999988</v>
      </c>
      <c r="O114" s="64">
        <v>6983876.4239999996</v>
      </c>
      <c r="P114" s="64">
        <v>963294.99</v>
      </c>
      <c r="Q114" s="64">
        <v>356344.93439999997</v>
      </c>
      <c r="R114" s="64">
        <v>492095.38559999992</v>
      </c>
      <c r="S114" s="64">
        <v>709271.01</v>
      </c>
      <c r="T114" s="64">
        <v>885433.71</v>
      </c>
      <c r="U114" s="64">
        <v>560612.64</v>
      </c>
      <c r="V114" s="64">
        <v>176495.15520000001</v>
      </c>
      <c r="W114" s="64">
        <v>49780.684800000003</v>
      </c>
      <c r="X114" s="64">
        <v>393477.83999999997</v>
      </c>
      <c r="Y114" s="64">
        <v>1099733.46</v>
      </c>
      <c r="Z114" s="64">
        <v>364842.45</v>
      </c>
      <c r="AA114" s="64">
        <v>8531.25</v>
      </c>
      <c r="AB114" s="64">
        <v>439.74</v>
      </c>
      <c r="AC114" s="64">
        <v>29127.21</v>
      </c>
      <c r="AD114" s="64">
        <v>195.09</v>
      </c>
      <c r="AE114" s="64">
        <v>39608.729999999996</v>
      </c>
      <c r="AF114" s="64">
        <v>1388088.66</v>
      </c>
      <c r="AG114" s="64">
        <v>12817.14</v>
      </c>
      <c r="AH114" s="64">
        <v>56520.24</v>
      </c>
      <c r="AI114" s="64">
        <v>26599.649999999998</v>
      </c>
      <c r="AJ114" s="64">
        <v>26291.579999999998</v>
      </c>
      <c r="AK114" s="64">
        <v>418.32</v>
      </c>
      <c r="AL114" s="64">
        <v>29179.5</v>
      </c>
      <c r="AM114" s="64">
        <v>19404.21</v>
      </c>
      <c r="AN114" s="64">
        <v>8038.17</v>
      </c>
      <c r="AO114" s="64">
        <v>420105.20999999996</v>
      </c>
      <c r="AP114" s="64">
        <v>19023.27</v>
      </c>
      <c r="AQ114" s="64">
        <v>229998.72</v>
      </c>
      <c r="AR114" s="64">
        <v>9926.6999999999989</v>
      </c>
      <c r="AS114" s="64">
        <v>4781937.51</v>
      </c>
      <c r="AT114" s="64">
        <v>1786.8899999999999</v>
      </c>
      <c r="AU114" s="64">
        <v>1536.1499999999999</v>
      </c>
    </row>
    <row r="115" spans="1:47">
      <c r="A115" s="64">
        <v>1836957</v>
      </c>
      <c r="B115" s="64">
        <v>807518</v>
      </c>
      <c r="C115" s="64">
        <v>462562.60000000003</v>
      </c>
      <c r="D115" s="64">
        <v>204672.6</v>
      </c>
      <c r="E115" s="64">
        <v>683.28</v>
      </c>
      <c r="F115" s="64">
        <v>455.52</v>
      </c>
      <c r="G115" s="64">
        <v>514748</v>
      </c>
      <c r="H115" s="64">
        <v>887934.4</v>
      </c>
      <c r="I115" s="64">
        <v>1716660.8</v>
      </c>
      <c r="J115" s="64">
        <v>890628.4</v>
      </c>
      <c r="K115" s="64">
        <v>3006345.4000000004</v>
      </c>
      <c r="L115" s="64">
        <v>224368.80000000002</v>
      </c>
      <c r="M115" s="64">
        <v>19621367.096000001</v>
      </c>
      <c r="N115" s="64">
        <v>6983876.4240000006</v>
      </c>
      <c r="O115" s="64">
        <v>6651310.8800000008</v>
      </c>
      <c r="P115" s="64">
        <v>917423.8</v>
      </c>
      <c r="Q115" s="64">
        <v>339376.12800000003</v>
      </c>
      <c r="R115" s="64">
        <v>468662.272</v>
      </c>
      <c r="S115" s="64">
        <v>675496.20000000007</v>
      </c>
      <c r="T115" s="64">
        <v>843270.20000000007</v>
      </c>
      <c r="U115" s="64">
        <v>533916.80000000005</v>
      </c>
      <c r="V115" s="64">
        <v>168090.62400000001</v>
      </c>
      <c r="W115" s="64">
        <v>47410.176000000007</v>
      </c>
      <c r="X115" s="64">
        <v>374740.80000000005</v>
      </c>
      <c r="Y115" s="64">
        <v>1047365.2000000001</v>
      </c>
      <c r="Z115" s="64">
        <v>347469</v>
      </c>
      <c r="AA115" s="64">
        <v>8125</v>
      </c>
      <c r="AB115" s="64">
        <v>418.8</v>
      </c>
      <c r="AC115" s="64">
        <v>27740.2</v>
      </c>
      <c r="AD115" s="64">
        <v>185.8</v>
      </c>
      <c r="AE115" s="64">
        <v>37722.6</v>
      </c>
      <c r="AF115" s="64">
        <v>1321989.2000000002</v>
      </c>
      <c r="AG115" s="64">
        <v>12206.800000000001</v>
      </c>
      <c r="AH115" s="64">
        <v>53828.800000000003</v>
      </c>
      <c r="AI115" s="64">
        <v>25333</v>
      </c>
      <c r="AJ115" s="64">
        <v>25039.600000000002</v>
      </c>
      <c r="AK115" s="64">
        <v>398.40000000000003</v>
      </c>
      <c r="AL115" s="64">
        <v>27790</v>
      </c>
      <c r="AM115" s="64">
        <v>18480.2</v>
      </c>
      <c r="AN115" s="64">
        <v>7655.4000000000005</v>
      </c>
      <c r="AO115" s="64">
        <v>400100.2</v>
      </c>
      <c r="AP115" s="64">
        <v>18117.400000000001</v>
      </c>
      <c r="AQ115" s="64">
        <v>219046.40000000002</v>
      </c>
      <c r="AR115" s="64">
        <v>9454</v>
      </c>
      <c r="AS115" s="64">
        <v>4554226.2</v>
      </c>
      <c r="AT115" s="64">
        <v>1701.8000000000002</v>
      </c>
      <c r="AU115" s="64">
        <v>1463</v>
      </c>
    </row>
    <row r="116" spans="1:47">
      <c r="A116" s="64">
        <v>124450</v>
      </c>
      <c r="B116" s="64">
        <v>29852</v>
      </c>
      <c r="C116" s="64">
        <v>659</v>
      </c>
      <c r="D116" s="64">
        <v>30194</v>
      </c>
      <c r="E116" s="64">
        <v>379.8</v>
      </c>
      <c r="F116" s="64">
        <v>253.20000000000002</v>
      </c>
      <c r="G116" s="64">
        <v>702202</v>
      </c>
      <c r="H116" s="64">
        <v>22934</v>
      </c>
      <c r="I116" s="64">
        <v>21850</v>
      </c>
      <c r="J116" s="64">
        <v>105229</v>
      </c>
      <c r="K116" s="64">
        <v>602711</v>
      </c>
      <c r="L116" s="64">
        <v>28387</v>
      </c>
      <c r="M116" s="64">
        <v>747043.25</v>
      </c>
      <c r="N116" s="64">
        <v>265896.75</v>
      </c>
      <c r="O116" s="64">
        <v>253235</v>
      </c>
      <c r="P116" s="64">
        <v>34772610</v>
      </c>
      <c r="Q116" s="64">
        <v>1958882.0999999999</v>
      </c>
      <c r="R116" s="64">
        <v>2705122.9</v>
      </c>
      <c r="S116" s="64">
        <v>522594</v>
      </c>
      <c r="T116" s="64">
        <v>1166037</v>
      </c>
      <c r="U116" s="64">
        <v>335472</v>
      </c>
      <c r="V116" s="64">
        <v>325476.84000000003</v>
      </c>
      <c r="W116" s="64">
        <v>91801.16</v>
      </c>
      <c r="X116" s="64">
        <v>3854995</v>
      </c>
      <c r="Y116" s="64">
        <v>329809</v>
      </c>
      <c r="Z116" s="64">
        <v>257769</v>
      </c>
      <c r="AA116" s="64">
        <v>10368</v>
      </c>
      <c r="AB116" s="64">
        <v>238</v>
      </c>
      <c r="AC116" s="64">
        <v>113734</v>
      </c>
      <c r="AD116" s="64">
        <v>32</v>
      </c>
      <c r="AE116" s="64">
        <v>665</v>
      </c>
      <c r="AF116" s="64">
        <v>36987998</v>
      </c>
      <c r="AG116" s="64">
        <v>3094</v>
      </c>
      <c r="AH116" s="64">
        <v>9744</v>
      </c>
      <c r="AI116" s="64">
        <v>12525</v>
      </c>
      <c r="AJ116" s="64">
        <v>15411</v>
      </c>
      <c r="AK116" s="64">
        <v>74</v>
      </c>
      <c r="AL116" s="64">
        <v>2040</v>
      </c>
      <c r="AM116" s="64">
        <v>4092</v>
      </c>
      <c r="AN116" s="64">
        <v>5087</v>
      </c>
      <c r="AO116" s="64">
        <v>5945</v>
      </c>
      <c r="AP116" s="64">
        <v>888</v>
      </c>
      <c r="AQ116" s="64">
        <v>437</v>
      </c>
      <c r="AR116" s="64">
        <v>28546</v>
      </c>
      <c r="AS116" s="64">
        <v>6447</v>
      </c>
      <c r="AT116" s="64">
        <v>52</v>
      </c>
      <c r="AU116" s="64">
        <v>60</v>
      </c>
    </row>
    <row r="117" spans="1:47">
      <c r="A117" s="64">
        <v>12453.84</v>
      </c>
      <c r="B117" s="64">
        <v>43783.32</v>
      </c>
      <c r="C117" s="64">
        <v>73467.66</v>
      </c>
      <c r="D117" s="64">
        <v>50476.439999999995</v>
      </c>
      <c r="E117" s="64">
        <v>216.72</v>
      </c>
      <c r="F117" s="64">
        <v>144.47999999999999</v>
      </c>
      <c r="G117" s="64">
        <v>10320.66</v>
      </c>
      <c r="H117" s="64">
        <v>4486.4399999999996</v>
      </c>
      <c r="I117" s="64">
        <v>856.38</v>
      </c>
      <c r="J117" s="64">
        <v>706576.08</v>
      </c>
      <c r="K117" s="64">
        <v>1495698.1199999999</v>
      </c>
      <c r="L117" s="64">
        <v>7417.2</v>
      </c>
      <c r="M117" s="64">
        <v>389608.01039999997</v>
      </c>
      <c r="N117" s="64">
        <v>138674.03759999998</v>
      </c>
      <c r="O117" s="64">
        <v>132070.51199999999</v>
      </c>
      <c r="P117" s="64">
        <v>1167051.8999999999</v>
      </c>
      <c r="Q117" s="64">
        <v>10262541.693599999</v>
      </c>
      <c r="R117" s="64">
        <v>14172081.386399997</v>
      </c>
      <c r="S117" s="64">
        <v>5937267</v>
      </c>
      <c r="T117" s="64">
        <v>6865235.1600000001</v>
      </c>
      <c r="U117" s="64">
        <v>2884062.3</v>
      </c>
      <c r="V117" s="64">
        <v>364105.77840000001</v>
      </c>
      <c r="W117" s="64">
        <v>102696.50159999999</v>
      </c>
      <c r="X117" s="64">
        <v>4746947.9399999995</v>
      </c>
      <c r="Y117" s="64">
        <v>489927.06</v>
      </c>
      <c r="Z117" s="64">
        <v>144717.72</v>
      </c>
      <c r="AA117" s="64">
        <v>69724.62</v>
      </c>
      <c r="AB117" s="64">
        <v>88079.459999999992</v>
      </c>
      <c r="AC117" s="64">
        <v>3854.7599999999998</v>
      </c>
      <c r="AD117" s="64">
        <v>651.41999999999996</v>
      </c>
      <c r="AE117" s="64">
        <v>286.44</v>
      </c>
      <c r="AF117" s="64">
        <v>7119109.2000000002</v>
      </c>
      <c r="AG117" s="64">
        <v>478.79999999999995</v>
      </c>
      <c r="AH117" s="64">
        <v>4153.8</v>
      </c>
      <c r="AI117" s="64">
        <v>485.09999999999997</v>
      </c>
      <c r="AJ117" s="64">
        <v>0</v>
      </c>
      <c r="AK117" s="64">
        <v>0.42</v>
      </c>
      <c r="AL117" s="64">
        <v>31.5</v>
      </c>
      <c r="AM117" s="64">
        <v>631.67999999999995</v>
      </c>
      <c r="AN117" s="64">
        <v>0</v>
      </c>
      <c r="AO117" s="64">
        <v>0.84</v>
      </c>
      <c r="AP117" s="64">
        <v>282.24</v>
      </c>
      <c r="AQ117" s="64">
        <v>722.81999999999994</v>
      </c>
      <c r="AR117" s="64">
        <v>10.5</v>
      </c>
      <c r="AS117" s="64">
        <v>3.78</v>
      </c>
      <c r="AT117" s="64">
        <v>7.56</v>
      </c>
      <c r="AU117" s="64">
        <v>0</v>
      </c>
    </row>
    <row r="118" spans="1:47">
      <c r="A118" s="64">
        <v>17198.16</v>
      </c>
      <c r="B118" s="64">
        <v>60462.679999999993</v>
      </c>
      <c r="C118" s="64">
        <v>101455.34</v>
      </c>
      <c r="D118" s="64">
        <v>69705.56</v>
      </c>
      <c r="E118" s="64">
        <v>299.27999999999997</v>
      </c>
      <c r="F118" s="64">
        <v>199.51999999999998</v>
      </c>
      <c r="G118" s="64">
        <v>14252.339999999998</v>
      </c>
      <c r="H118" s="64">
        <v>6195.5599999999995</v>
      </c>
      <c r="I118" s="64">
        <v>1182.6199999999999</v>
      </c>
      <c r="J118" s="64">
        <v>975747.91999999993</v>
      </c>
      <c r="K118" s="64">
        <v>2065487.88</v>
      </c>
      <c r="L118" s="64">
        <v>10242.799999999999</v>
      </c>
      <c r="M118" s="64">
        <v>538030.10959999997</v>
      </c>
      <c r="N118" s="64">
        <v>191502.24239999999</v>
      </c>
      <c r="O118" s="64">
        <v>182383.08799999999</v>
      </c>
      <c r="P118" s="64">
        <v>1611643.0999999999</v>
      </c>
      <c r="Q118" s="64">
        <v>14172081.386399997</v>
      </c>
      <c r="R118" s="64">
        <v>19570969.533599995</v>
      </c>
      <c r="S118" s="64">
        <v>8199082.9999999991</v>
      </c>
      <c r="T118" s="64">
        <v>9480562.8399999999</v>
      </c>
      <c r="U118" s="64">
        <v>3982752.6999999997</v>
      </c>
      <c r="V118" s="64">
        <v>502812.74160000001</v>
      </c>
      <c r="W118" s="64">
        <v>141818.97839999999</v>
      </c>
      <c r="X118" s="64">
        <v>6555309.0599999996</v>
      </c>
      <c r="Y118" s="64">
        <v>676565.94</v>
      </c>
      <c r="Z118" s="64">
        <v>199848.28</v>
      </c>
      <c r="AA118" s="64">
        <v>96286.37999999999</v>
      </c>
      <c r="AB118" s="64">
        <v>121633.54</v>
      </c>
      <c r="AC118" s="64">
        <v>5323.24</v>
      </c>
      <c r="AD118" s="64">
        <v>899.57999999999993</v>
      </c>
      <c r="AE118" s="64">
        <v>395.55999999999995</v>
      </c>
      <c r="AF118" s="64">
        <v>9831150.7999999989</v>
      </c>
      <c r="AG118" s="64">
        <v>661.19999999999993</v>
      </c>
      <c r="AH118" s="64">
        <v>5736.2</v>
      </c>
      <c r="AI118" s="64">
        <v>669.9</v>
      </c>
      <c r="AJ118" s="64">
        <v>0</v>
      </c>
      <c r="AK118" s="64">
        <v>0.57999999999999996</v>
      </c>
      <c r="AL118" s="64">
        <v>43.5</v>
      </c>
      <c r="AM118" s="64">
        <v>872.31999999999994</v>
      </c>
      <c r="AN118" s="64">
        <v>0</v>
      </c>
      <c r="AO118" s="64">
        <v>1.1599999999999999</v>
      </c>
      <c r="AP118" s="64">
        <v>389.76</v>
      </c>
      <c r="AQ118" s="64">
        <v>998.18</v>
      </c>
      <c r="AR118" s="64">
        <v>14.499999999999998</v>
      </c>
      <c r="AS118" s="64">
        <v>5.22</v>
      </c>
      <c r="AT118" s="64">
        <v>10.44</v>
      </c>
      <c r="AU118" s="64">
        <v>0</v>
      </c>
    </row>
    <row r="119" spans="1:47">
      <c r="A119" s="64">
        <v>592677</v>
      </c>
      <c r="B119" s="64">
        <v>224200</v>
      </c>
      <c r="C119" s="64">
        <v>7168</v>
      </c>
      <c r="D119" s="64">
        <v>19167</v>
      </c>
      <c r="E119" s="64">
        <v>7776</v>
      </c>
      <c r="F119" s="64">
        <v>5184</v>
      </c>
      <c r="G119" s="64">
        <v>791443</v>
      </c>
      <c r="H119" s="64">
        <v>51835</v>
      </c>
      <c r="I119" s="64">
        <v>81893</v>
      </c>
      <c r="J119" s="64">
        <v>672890</v>
      </c>
      <c r="K119" s="64">
        <v>296711</v>
      </c>
      <c r="L119" s="64">
        <v>194080</v>
      </c>
      <c r="M119" s="64">
        <v>1224893.69</v>
      </c>
      <c r="N119" s="64">
        <v>435979.11</v>
      </c>
      <c r="O119" s="64">
        <v>415218.2</v>
      </c>
      <c r="P119" s="64">
        <v>1315340</v>
      </c>
      <c r="Q119" s="64">
        <v>52715.88</v>
      </c>
      <c r="R119" s="64">
        <v>72798.12</v>
      </c>
      <c r="S119" s="64">
        <v>27715914</v>
      </c>
      <c r="T119" s="64">
        <v>4268107</v>
      </c>
      <c r="U119" s="64">
        <v>3565430</v>
      </c>
      <c r="V119" s="64">
        <v>1088391.72</v>
      </c>
      <c r="W119" s="64">
        <v>306982.28000000003</v>
      </c>
      <c r="X119" s="64">
        <v>1288062</v>
      </c>
      <c r="Y119" s="64">
        <v>438344</v>
      </c>
      <c r="Z119" s="64">
        <v>991515</v>
      </c>
      <c r="AA119" s="64">
        <v>27571</v>
      </c>
      <c r="AB119" s="64">
        <v>173010</v>
      </c>
      <c r="AC119" s="64">
        <v>13153</v>
      </c>
      <c r="AD119" s="64">
        <v>464</v>
      </c>
      <c r="AE119" s="64">
        <v>2168</v>
      </c>
      <c r="AF119" s="64">
        <v>13806650</v>
      </c>
      <c r="AG119" s="64">
        <v>18076</v>
      </c>
      <c r="AH119" s="64">
        <v>36649</v>
      </c>
      <c r="AI119" s="64">
        <v>34650</v>
      </c>
      <c r="AJ119" s="64">
        <v>48102</v>
      </c>
      <c r="AK119" s="64">
        <v>3023</v>
      </c>
      <c r="AL119" s="64">
        <v>14002</v>
      </c>
      <c r="AM119" s="64">
        <v>878402</v>
      </c>
      <c r="AN119" s="64">
        <v>7670</v>
      </c>
      <c r="AO119" s="64">
        <v>1010840</v>
      </c>
      <c r="AP119" s="64">
        <v>27383</v>
      </c>
      <c r="AQ119" s="64">
        <v>1111110</v>
      </c>
      <c r="AR119" s="64">
        <v>38864</v>
      </c>
      <c r="AS119" s="64">
        <v>1586</v>
      </c>
      <c r="AT119" s="64">
        <v>42981</v>
      </c>
      <c r="AU119" s="64">
        <v>0</v>
      </c>
    </row>
    <row r="120" spans="1:47">
      <c r="A120" s="64">
        <v>106250</v>
      </c>
      <c r="B120" s="64">
        <v>362893</v>
      </c>
      <c r="C120" s="64">
        <v>6600</v>
      </c>
      <c r="D120" s="64">
        <v>77245</v>
      </c>
      <c r="E120" s="64">
        <v>7461</v>
      </c>
      <c r="F120" s="64">
        <v>4974</v>
      </c>
      <c r="G120" s="64">
        <v>555767</v>
      </c>
      <c r="H120" s="64">
        <v>289871</v>
      </c>
      <c r="I120" s="64">
        <v>55764</v>
      </c>
      <c r="J120" s="64">
        <v>135269</v>
      </c>
      <c r="K120" s="64">
        <v>257924</v>
      </c>
      <c r="L120" s="64">
        <v>763015</v>
      </c>
      <c r="M120" s="64">
        <v>1302679.8799999999</v>
      </c>
      <c r="N120" s="64">
        <v>463665.72</v>
      </c>
      <c r="O120" s="64">
        <v>441586.4</v>
      </c>
      <c r="P120" s="64">
        <v>9442618</v>
      </c>
      <c r="Q120" s="64">
        <v>238572.18</v>
      </c>
      <c r="R120" s="64">
        <v>329456.81999999995</v>
      </c>
      <c r="S120" s="64">
        <v>1446729</v>
      </c>
      <c r="T120" s="64">
        <v>32833780</v>
      </c>
      <c r="U120" s="64">
        <v>7790858</v>
      </c>
      <c r="V120" s="64">
        <v>2046195.06</v>
      </c>
      <c r="W120" s="64">
        <v>577131.94000000006</v>
      </c>
      <c r="X120" s="64">
        <v>2041021</v>
      </c>
      <c r="Y120" s="64">
        <v>2370144</v>
      </c>
      <c r="Z120" s="64">
        <v>1137361</v>
      </c>
      <c r="AA120" s="64">
        <v>9809</v>
      </c>
      <c r="AB120" s="64">
        <v>2287</v>
      </c>
      <c r="AC120" s="64">
        <v>455718</v>
      </c>
      <c r="AD120" s="64">
        <v>3437</v>
      </c>
      <c r="AE120" s="64">
        <v>4773</v>
      </c>
      <c r="AF120" s="64">
        <v>2315442</v>
      </c>
      <c r="AG120" s="64">
        <v>54590</v>
      </c>
      <c r="AH120" s="64">
        <v>527881</v>
      </c>
      <c r="AI120" s="64">
        <v>159060</v>
      </c>
      <c r="AJ120" s="64">
        <v>53573</v>
      </c>
      <c r="AK120" s="64">
        <v>49405</v>
      </c>
      <c r="AL120" s="64">
        <v>21322</v>
      </c>
      <c r="AM120" s="64">
        <v>40409</v>
      </c>
      <c r="AN120" s="64">
        <v>3389</v>
      </c>
      <c r="AO120" s="64">
        <v>17460</v>
      </c>
      <c r="AP120" s="64">
        <v>9329</v>
      </c>
      <c r="AQ120" s="64">
        <v>16661</v>
      </c>
      <c r="AR120" s="64">
        <v>20452</v>
      </c>
      <c r="AS120" s="64">
        <v>6342</v>
      </c>
      <c r="AT120" s="64">
        <v>22221</v>
      </c>
      <c r="AU120" s="64">
        <v>1113</v>
      </c>
    </row>
    <row r="121" spans="1:47">
      <c r="A121" s="64">
        <v>1098778</v>
      </c>
      <c r="B121" s="64">
        <v>2099316</v>
      </c>
      <c r="C121" s="64">
        <v>6859</v>
      </c>
      <c r="D121" s="64">
        <v>2129578</v>
      </c>
      <c r="E121" s="64">
        <v>2108102.4</v>
      </c>
      <c r="F121" s="64">
        <v>1405401.6</v>
      </c>
      <c r="G121" s="64">
        <v>76087</v>
      </c>
      <c r="H121" s="64">
        <v>31478</v>
      </c>
      <c r="I121" s="64">
        <v>396092</v>
      </c>
      <c r="J121" s="64">
        <v>119076</v>
      </c>
      <c r="K121" s="64">
        <v>1234956</v>
      </c>
      <c r="L121" s="64">
        <v>109023</v>
      </c>
      <c r="M121" s="64">
        <v>268018.12</v>
      </c>
      <c r="N121" s="64">
        <v>95396.28</v>
      </c>
      <c r="O121" s="64">
        <v>90853.6</v>
      </c>
      <c r="P121" s="64">
        <v>141748</v>
      </c>
      <c r="Q121" s="64">
        <v>86162.58</v>
      </c>
      <c r="R121" s="64">
        <v>118986.42</v>
      </c>
      <c r="S121" s="64">
        <v>153710</v>
      </c>
      <c r="T121" s="64">
        <v>519317</v>
      </c>
      <c r="U121" s="64">
        <v>22902858</v>
      </c>
      <c r="V121" s="64">
        <v>326441.7</v>
      </c>
      <c r="W121" s="64">
        <v>92073.3</v>
      </c>
      <c r="X121" s="64">
        <v>1095845</v>
      </c>
      <c r="Y121" s="64">
        <v>1570810</v>
      </c>
      <c r="Z121" s="64">
        <v>553193</v>
      </c>
      <c r="AA121" s="64">
        <v>5545</v>
      </c>
      <c r="AB121" s="64">
        <v>78467</v>
      </c>
      <c r="AC121" s="64">
        <v>13930</v>
      </c>
      <c r="AD121" s="64">
        <v>2574</v>
      </c>
      <c r="AE121" s="64">
        <v>765</v>
      </c>
      <c r="AF121" s="64">
        <v>432841</v>
      </c>
      <c r="AG121" s="64">
        <v>508</v>
      </c>
      <c r="AH121" s="64">
        <v>8269</v>
      </c>
      <c r="AI121" s="64">
        <v>12315</v>
      </c>
      <c r="AJ121" s="64">
        <v>3919</v>
      </c>
      <c r="AK121" s="64">
        <v>160629</v>
      </c>
      <c r="AL121" s="64">
        <v>5948</v>
      </c>
      <c r="AM121" s="64">
        <v>6812</v>
      </c>
      <c r="AN121" s="64">
        <v>85</v>
      </c>
      <c r="AO121" s="64">
        <v>601</v>
      </c>
      <c r="AP121" s="64">
        <v>124</v>
      </c>
      <c r="AQ121" s="64">
        <v>321</v>
      </c>
      <c r="AR121" s="64">
        <v>342</v>
      </c>
      <c r="AS121" s="64">
        <v>264378</v>
      </c>
      <c r="AT121" s="64">
        <v>416</v>
      </c>
      <c r="AU121" s="64">
        <v>0</v>
      </c>
    </row>
    <row r="122" spans="1:47">
      <c r="A122" s="64">
        <v>884576.94000000006</v>
      </c>
      <c r="B122" s="64">
        <v>18763.68</v>
      </c>
      <c r="C122" s="64">
        <v>1063.92</v>
      </c>
      <c r="D122" s="64">
        <v>10874.76</v>
      </c>
      <c r="E122" s="64">
        <v>530.24400000000003</v>
      </c>
      <c r="F122" s="64">
        <v>353.49600000000004</v>
      </c>
      <c r="G122" s="64">
        <v>49168.86</v>
      </c>
      <c r="H122" s="64">
        <v>20825.22</v>
      </c>
      <c r="I122" s="64">
        <v>4680</v>
      </c>
      <c r="J122" s="64">
        <v>23182.38</v>
      </c>
      <c r="K122" s="64">
        <v>18407.22</v>
      </c>
      <c r="L122" s="64">
        <v>27477.84</v>
      </c>
      <c r="M122" s="64">
        <v>1608099.8699999999</v>
      </c>
      <c r="N122" s="64">
        <v>572374.53</v>
      </c>
      <c r="O122" s="64">
        <v>545118.6</v>
      </c>
      <c r="P122" s="64">
        <v>49609.560000000005</v>
      </c>
      <c r="Q122" s="64">
        <v>122395.29119999999</v>
      </c>
      <c r="R122" s="64">
        <v>169022.06879999998</v>
      </c>
      <c r="S122" s="64">
        <v>25742.34</v>
      </c>
      <c r="T122" s="64">
        <v>213405.66</v>
      </c>
      <c r="U122" s="64">
        <v>3242173.74</v>
      </c>
      <c r="V122" s="64">
        <v>40709031.433200002</v>
      </c>
      <c r="W122" s="64">
        <v>11482034.506800001</v>
      </c>
      <c r="X122" s="64">
        <v>2066730.12</v>
      </c>
      <c r="Y122" s="64">
        <v>8181.42</v>
      </c>
      <c r="Z122" s="64">
        <v>72084.479999999996</v>
      </c>
      <c r="AA122" s="64">
        <v>851.76</v>
      </c>
      <c r="AB122" s="64">
        <v>115879.14</v>
      </c>
      <c r="AC122" s="64">
        <v>7903.7400000000007</v>
      </c>
      <c r="AD122" s="64">
        <v>1983.54</v>
      </c>
      <c r="AE122" s="64">
        <v>483.6</v>
      </c>
      <c r="AF122" s="64">
        <v>113731.02</v>
      </c>
      <c r="AG122" s="64">
        <v>9632.2200000000012</v>
      </c>
      <c r="AH122" s="64">
        <v>4337272.68</v>
      </c>
      <c r="AI122" s="64">
        <v>7346.8200000000006</v>
      </c>
      <c r="AJ122" s="64">
        <v>17184.18</v>
      </c>
      <c r="AK122" s="64">
        <v>138762</v>
      </c>
      <c r="AL122" s="64">
        <v>29816.280000000002</v>
      </c>
      <c r="AM122" s="64">
        <v>175556.16</v>
      </c>
      <c r="AN122" s="64">
        <v>562.38</v>
      </c>
      <c r="AO122" s="64">
        <v>39290.94</v>
      </c>
      <c r="AP122" s="64">
        <v>12746.76</v>
      </c>
      <c r="AQ122" s="64">
        <v>29653.260000000002</v>
      </c>
      <c r="AR122" s="64">
        <v>29982.420000000002</v>
      </c>
      <c r="AS122" s="64">
        <v>4233.84</v>
      </c>
      <c r="AT122" s="64">
        <v>4115.28</v>
      </c>
      <c r="AU122" s="64">
        <v>43755.66</v>
      </c>
    </row>
    <row r="123" spans="1:47">
      <c r="A123" s="64">
        <v>249496.06</v>
      </c>
      <c r="B123" s="64">
        <v>5292.32</v>
      </c>
      <c r="C123" s="64">
        <v>300.08</v>
      </c>
      <c r="D123" s="64">
        <v>3067.2400000000002</v>
      </c>
      <c r="E123" s="64">
        <v>149.55599999999998</v>
      </c>
      <c r="F123" s="64">
        <v>99.704000000000008</v>
      </c>
      <c r="G123" s="64">
        <v>13868.14</v>
      </c>
      <c r="H123" s="64">
        <v>5873.78</v>
      </c>
      <c r="I123" s="64">
        <v>1320</v>
      </c>
      <c r="J123" s="64">
        <v>6538.62</v>
      </c>
      <c r="K123" s="64">
        <v>5191.78</v>
      </c>
      <c r="L123" s="64">
        <v>7750.16</v>
      </c>
      <c r="M123" s="64">
        <v>453566.63</v>
      </c>
      <c r="N123" s="64">
        <v>161438.97</v>
      </c>
      <c r="O123" s="64">
        <v>153751.4</v>
      </c>
      <c r="P123" s="64">
        <v>13992.44</v>
      </c>
      <c r="Q123" s="64">
        <v>34521.748800000001</v>
      </c>
      <c r="R123" s="64">
        <v>47672.891199999998</v>
      </c>
      <c r="S123" s="64">
        <v>7260.66</v>
      </c>
      <c r="T123" s="64">
        <v>60191.340000000004</v>
      </c>
      <c r="U123" s="64">
        <v>914459.26</v>
      </c>
      <c r="V123" s="64">
        <v>11482034.506800001</v>
      </c>
      <c r="W123" s="64">
        <v>3238522.5532</v>
      </c>
      <c r="X123" s="64">
        <v>582923.88</v>
      </c>
      <c r="Y123" s="64">
        <v>2307.58</v>
      </c>
      <c r="Z123" s="64">
        <v>20331.52</v>
      </c>
      <c r="AA123" s="64">
        <v>240.24</v>
      </c>
      <c r="AB123" s="64">
        <v>32683.86</v>
      </c>
      <c r="AC123" s="64">
        <v>2229.2600000000002</v>
      </c>
      <c r="AD123" s="64">
        <v>559.46</v>
      </c>
      <c r="AE123" s="64">
        <v>136.4</v>
      </c>
      <c r="AF123" s="64">
        <v>32077.98</v>
      </c>
      <c r="AG123" s="64">
        <v>2716.78</v>
      </c>
      <c r="AH123" s="64">
        <v>1223333.32</v>
      </c>
      <c r="AI123" s="64">
        <v>2072.1799999999998</v>
      </c>
      <c r="AJ123" s="64">
        <v>4846.82</v>
      </c>
      <c r="AK123" s="64">
        <v>39138</v>
      </c>
      <c r="AL123" s="64">
        <v>8409.7199999999993</v>
      </c>
      <c r="AM123" s="64">
        <v>49515.840000000004</v>
      </c>
      <c r="AN123" s="64">
        <v>158.62</v>
      </c>
      <c r="AO123" s="64">
        <v>11082.06</v>
      </c>
      <c r="AP123" s="64">
        <v>3595.2400000000002</v>
      </c>
      <c r="AQ123" s="64">
        <v>8363.74</v>
      </c>
      <c r="AR123" s="64">
        <v>8456.58</v>
      </c>
      <c r="AS123" s="64">
        <v>1194.1600000000001</v>
      </c>
      <c r="AT123" s="64">
        <v>1160.72</v>
      </c>
      <c r="AU123" s="64">
        <v>12341.34</v>
      </c>
    </row>
    <row r="124" spans="1:47">
      <c r="A124" s="64">
        <v>14398</v>
      </c>
      <c r="B124" s="64">
        <v>187305</v>
      </c>
      <c r="C124" s="64">
        <v>14260</v>
      </c>
      <c r="D124" s="64">
        <v>1660402</v>
      </c>
      <c r="E124" s="64">
        <v>1143.5999999999999</v>
      </c>
      <c r="F124" s="64">
        <v>762.40000000000009</v>
      </c>
      <c r="G124" s="64">
        <v>66472</v>
      </c>
      <c r="H124" s="64">
        <v>44866</v>
      </c>
      <c r="I124" s="64">
        <v>65503</v>
      </c>
      <c r="J124" s="64">
        <v>8653</v>
      </c>
      <c r="K124" s="64">
        <v>40880</v>
      </c>
      <c r="L124" s="64">
        <v>26207</v>
      </c>
      <c r="M124" s="64">
        <v>1554729.65</v>
      </c>
      <c r="N124" s="64">
        <v>553378.35</v>
      </c>
      <c r="O124" s="64">
        <v>527027</v>
      </c>
      <c r="P124" s="64">
        <v>172055</v>
      </c>
      <c r="Q124" s="64">
        <v>42665.279999999999</v>
      </c>
      <c r="R124" s="64">
        <v>58918.719999999994</v>
      </c>
      <c r="S124" s="64">
        <v>71623</v>
      </c>
      <c r="T124" s="64">
        <v>2991732</v>
      </c>
      <c r="U124" s="64">
        <v>1847245</v>
      </c>
      <c r="V124" s="64">
        <v>1026139.92</v>
      </c>
      <c r="W124" s="64">
        <v>289424.08</v>
      </c>
      <c r="X124" s="64">
        <v>23812827</v>
      </c>
      <c r="Y124" s="64">
        <v>7369860</v>
      </c>
      <c r="Z124" s="64">
        <v>829498</v>
      </c>
      <c r="AA124" s="64">
        <v>4045</v>
      </c>
      <c r="AB124" s="64">
        <v>956</v>
      </c>
      <c r="AC124" s="64">
        <v>1085865</v>
      </c>
      <c r="AD124" s="64">
        <v>1247</v>
      </c>
      <c r="AE124" s="64">
        <v>928</v>
      </c>
      <c r="AF124" s="64">
        <v>5974844</v>
      </c>
      <c r="AG124" s="64">
        <v>656149</v>
      </c>
      <c r="AH124" s="64">
        <v>39596</v>
      </c>
      <c r="AI124" s="64">
        <v>111248</v>
      </c>
      <c r="AJ124" s="64">
        <v>116593</v>
      </c>
      <c r="AK124" s="64">
        <v>591</v>
      </c>
      <c r="AL124" s="64">
        <v>21909</v>
      </c>
      <c r="AM124" s="64">
        <v>127998</v>
      </c>
      <c r="AN124" s="64">
        <v>342</v>
      </c>
      <c r="AO124" s="64">
        <v>812381</v>
      </c>
      <c r="AP124" s="64">
        <v>7830</v>
      </c>
      <c r="AQ124" s="64">
        <v>35131</v>
      </c>
      <c r="AR124" s="64">
        <v>34880</v>
      </c>
      <c r="AS124" s="64">
        <v>3828</v>
      </c>
      <c r="AT124" s="64">
        <v>1635</v>
      </c>
      <c r="AU124" s="64">
        <v>1</v>
      </c>
    </row>
    <row r="125" spans="1:47">
      <c r="A125" s="64">
        <v>67517</v>
      </c>
      <c r="B125" s="64">
        <v>121201</v>
      </c>
      <c r="C125" s="64">
        <v>55275</v>
      </c>
      <c r="D125" s="64">
        <v>97120</v>
      </c>
      <c r="E125" s="64">
        <v>8595</v>
      </c>
      <c r="F125" s="64">
        <v>5730</v>
      </c>
      <c r="G125" s="64">
        <v>388320</v>
      </c>
      <c r="H125" s="64">
        <v>183662</v>
      </c>
      <c r="I125" s="64">
        <v>106720</v>
      </c>
      <c r="J125" s="64">
        <v>273756</v>
      </c>
      <c r="K125" s="64">
        <v>255883</v>
      </c>
      <c r="L125" s="64">
        <v>501675</v>
      </c>
      <c r="M125" s="64">
        <v>1369699.75</v>
      </c>
      <c r="N125" s="64">
        <v>487520.25</v>
      </c>
      <c r="O125" s="64">
        <v>464305</v>
      </c>
      <c r="P125" s="64">
        <v>441258</v>
      </c>
      <c r="Q125" s="64">
        <v>518559.3</v>
      </c>
      <c r="R125" s="64">
        <v>716105.7</v>
      </c>
      <c r="S125" s="64">
        <v>356566</v>
      </c>
      <c r="T125" s="64">
        <v>471852</v>
      </c>
      <c r="U125" s="64">
        <v>312964</v>
      </c>
      <c r="V125" s="64">
        <v>121750.98000000001</v>
      </c>
      <c r="W125" s="64">
        <v>34340.019999999997</v>
      </c>
      <c r="X125" s="64">
        <v>1413127</v>
      </c>
      <c r="Y125" s="64">
        <v>34967008</v>
      </c>
      <c r="Z125" s="64">
        <v>196742</v>
      </c>
      <c r="AA125" s="64">
        <v>16706</v>
      </c>
      <c r="AB125" s="64">
        <v>2814</v>
      </c>
      <c r="AC125" s="64">
        <v>2350383</v>
      </c>
      <c r="AD125" s="64">
        <v>9950</v>
      </c>
      <c r="AE125" s="64">
        <v>13734</v>
      </c>
      <c r="AF125" s="64">
        <v>414714</v>
      </c>
      <c r="AG125" s="64">
        <v>4242291</v>
      </c>
      <c r="AH125" s="64">
        <v>116580</v>
      </c>
      <c r="AI125" s="64">
        <v>183813</v>
      </c>
      <c r="AJ125" s="64">
        <v>4362074</v>
      </c>
      <c r="AK125" s="64">
        <v>131558</v>
      </c>
      <c r="AL125" s="64">
        <v>111785</v>
      </c>
      <c r="AM125" s="64">
        <v>840761</v>
      </c>
      <c r="AN125" s="64">
        <v>8491</v>
      </c>
      <c r="AO125" s="64">
        <v>226293</v>
      </c>
      <c r="AP125" s="64">
        <v>48249</v>
      </c>
      <c r="AQ125" s="64">
        <v>4345737</v>
      </c>
      <c r="AR125" s="64">
        <v>256844</v>
      </c>
      <c r="AS125" s="64">
        <v>30639</v>
      </c>
      <c r="AT125" s="64">
        <v>84456</v>
      </c>
      <c r="AU125" s="64">
        <v>62338</v>
      </c>
    </row>
    <row r="126" spans="1:47">
      <c r="A126" s="64">
        <v>2685</v>
      </c>
      <c r="B126" s="64">
        <v>482</v>
      </c>
      <c r="C126" s="64">
        <v>145</v>
      </c>
      <c r="D126" s="64">
        <v>2454</v>
      </c>
      <c r="E126" s="64">
        <v>346.2</v>
      </c>
      <c r="F126" s="64">
        <v>230.8</v>
      </c>
      <c r="G126" s="64">
        <v>7640</v>
      </c>
      <c r="H126" s="64">
        <v>205</v>
      </c>
      <c r="I126" s="64">
        <v>4</v>
      </c>
      <c r="J126" s="64">
        <v>366</v>
      </c>
      <c r="K126" s="64">
        <v>6590</v>
      </c>
      <c r="L126" s="64">
        <v>54182</v>
      </c>
      <c r="M126" s="64">
        <v>62182.46</v>
      </c>
      <c r="N126" s="64">
        <v>22132.739999999998</v>
      </c>
      <c r="O126" s="64">
        <v>21078.800000000003</v>
      </c>
      <c r="P126" s="64">
        <v>224171</v>
      </c>
      <c r="Q126" s="64">
        <v>9742.32</v>
      </c>
      <c r="R126" s="64">
        <v>13453.679999999998</v>
      </c>
      <c r="S126" s="64">
        <v>7873</v>
      </c>
      <c r="T126" s="64">
        <v>1049200</v>
      </c>
      <c r="U126" s="64">
        <v>260738</v>
      </c>
      <c r="V126" s="64">
        <v>11168.04</v>
      </c>
      <c r="W126" s="64">
        <v>3149.96</v>
      </c>
      <c r="X126" s="64">
        <v>734328</v>
      </c>
      <c r="Y126" s="64">
        <v>12435</v>
      </c>
      <c r="Z126" s="64">
        <v>2605760</v>
      </c>
      <c r="AA126" s="64">
        <v>0</v>
      </c>
      <c r="AB126" s="64">
        <v>84556</v>
      </c>
      <c r="AC126" s="64">
        <v>360180</v>
      </c>
      <c r="AD126" s="64">
        <v>3286</v>
      </c>
      <c r="AE126" s="64">
        <v>1371</v>
      </c>
      <c r="AF126" s="64">
        <v>56339</v>
      </c>
      <c r="AG126" s="64">
        <v>855</v>
      </c>
      <c r="AH126" s="64">
        <v>6409</v>
      </c>
      <c r="AI126" s="64">
        <v>1192</v>
      </c>
      <c r="AJ126" s="64">
        <v>4874</v>
      </c>
      <c r="AK126" s="64">
        <v>4</v>
      </c>
      <c r="AL126" s="64">
        <v>173</v>
      </c>
      <c r="AM126" s="64">
        <v>289400</v>
      </c>
      <c r="AN126" s="64">
        <v>9027</v>
      </c>
      <c r="AO126" s="64">
        <v>1206775</v>
      </c>
      <c r="AP126" s="64">
        <v>11461</v>
      </c>
      <c r="AQ126" s="64">
        <v>487460</v>
      </c>
      <c r="AR126" s="64">
        <v>58787</v>
      </c>
      <c r="AS126" s="64">
        <v>766</v>
      </c>
      <c r="AT126" s="64">
        <v>139</v>
      </c>
      <c r="AU126" s="64">
        <v>60</v>
      </c>
    </row>
    <row r="127" spans="1:47">
      <c r="A127" s="64">
        <v>868</v>
      </c>
      <c r="B127" s="64">
        <v>83</v>
      </c>
      <c r="C127" s="64">
        <v>5</v>
      </c>
      <c r="D127" s="64">
        <v>442</v>
      </c>
      <c r="E127" s="64">
        <v>13.799999999999999</v>
      </c>
      <c r="F127" s="64">
        <v>9.2000000000000011</v>
      </c>
      <c r="G127" s="64">
        <v>3367</v>
      </c>
      <c r="H127" s="64">
        <v>66111</v>
      </c>
      <c r="I127" s="64">
        <v>4860</v>
      </c>
      <c r="J127" s="64">
        <v>1767</v>
      </c>
      <c r="K127" s="64">
        <v>789222</v>
      </c>
      <c r="L127" s="64">
        <v>1269</v>
      </c>
      <c r="M127" s="64">
        <v>6068.74</v>
      </c>
      <c r="N127" s="64">
        <v>2160.06</v>
      </c>
      <c r="O127" s="64">
        <v>2057.2000000000003</v>
      </c>
      <c r="P127" s="64">
        <v>512205</v>
      </c>
      <c r="Q127" s="64">
        <v>773540.46</v>
      </c>
      <c r="R127" s="64">
        <v>1068222.54</v>
      </c>
      <c r="S127" s="64">
        <v>562203</v>
      </c>
      <c r="T127" s="64">
        <v>43634</v>
      </c>
      <c r="U127" s="64">
        <v>85855</v>
      </c>
      <c r="V127" s="64">
        <v>57485.22</v>
      </c>
      <c r="W127" s="64">
        <v>16213.78</v>
      </c>
      <c r="X127" s="64">
        <v>8009</v>
      </c>
      <c r="Y127" s="64">
        <v>44</v>
      </c>
      <c r="Z127" s="64">
        <v>3</v>
      </c>
      <c r="AA127" s="64">
        <v>215479</v>
      </c>
      <c r="AB127" s="64">
        <v>0</v>
      </c>
      <c r="AC127" s="64">
        <v>202</v>
      </c>
      <c r="AD127" s="64">
        <v>2</v>
      </c>
      <c r="AE127" s="64">
        <v>8</v>
      </c>
      <c r="AF127" s="64">
        <v>7724</v>
      </c>
      <c r="AG127" s="64">
        <v>303</v>
      </c>
      <c r="AH127" s="64">
        <v>46545</v>
      </c>
      <c r="AI127" s="64">
        <v>10119</v>
      </c>
      <c r="AJ127" s="64">
        <v>0</v>
      </c>
      <c r="AK127" s="64">
        <v>52</v>
      </c>
      <c r="AL127" s="64">
        <v>41285</v>
      </c>
      <c r="AM127" s="64">
        <v>2088528</v>
      </c>
      <c r="AN127" s="64">
        <v>0</v>
      </c>
      <c r="AO127" s="64">
        <v>314070</v>
      </c>
      <c r="AP127" s="64">
        <v>43194</v>
      </c>
      <c r="AQ127" s="64">
        <v>351500</v>
      </c>
      <c r="AR127" s="64">
        <v>19301</v>
      </c>
      <c r="AS127" s="64">
        <v>5445</v>
      </c>
      <c r="AT127" s="64">
        <v>59529</v>
      </c>
      <c r="AU127" s="64">
        <v>66</v>
      </c>
    </row>
    <row r="128" spans="1:47">
      <c r="A128" s="64">
        <v>978</v>
      </c>
      <c r="B128" s="64">
        <v>24023</v>
      </c>
      <c r="C128" s="64">
        <v>2810</v>
      </c>
      <c r="D128" s="64">
        <v>43594</v>
      </c>
      <c r="E128" s="64">
        <v>7071</v>
      </c>
      <c r="F128" s="64">
        <v>4714</v>
      </c>
      <c r="G128" s="64">
        <v>32370</v>
      </c>
      <c r="H128" s="64">
        <v>25064</v>
      </c>
      <c r="I128" s="64">
        <v>24798</v>
      </c>
      <c r="J128" s="64">
        <v>70817</v>
      </c>
      <c r="K128" s="64">
        <v>43344</v>
      </c>
      <c r="L128" s="64">
        <v>32558</v>
      </c>
      <c r="M128" s="64">
        <v>36671.449999999997</v>
      </c>
      <c r="N128" s="64">
        <v>13052.55</v>
      </c>
      <c r="O128" s="64">
        <v>12431</v>
      </c>
      <c r="P128" s="64">
        <v>62696</v>
      </c>
      <c r="Q128" s="64">
        <v>16871.82</v>
      </c>
      <c r="R128" s="64">
        <v>23299.179999999997</v>
      </c>
      <c r="S128" s="64">
        <v>14244</v>
      </c>
      <c r="T128" s="64">
        <v>20188</v>
      </c>
      <c r="U128" s="64">
        <v>32581</v>
      </c>
      <c r="V128" s="64">
        <v>12237.42</v>
      </c>
      <c r="W128" s="64">
        <v>3451.58</v>
      </c>
      <c r="X128" s="64">
        <v>14091</v>
      </c>
      <c r="Y128" s="64">
        <v>12559</v>
      </c>
      <c r="Z128" s="64">
        <v>1241</v>
      </c>
      <c r="AA128" s="64">
        <v>439</v>
      </c>
      <c r="AB128" s="64">
        <v>108275</v>
      </c>
      <c r="AC128" s="64">
        <v>541430</v>
      </c>
      <c r="AD128" s="64">
        <v>2761</v>
      </c>
      <c r="AE128" s="64">
        <v>19009</v>
      </c>
      <c r="AF128" s="64">
        <v>1144</v>
      </c>
      <c r="AG128" s="64">
        <v>5572</v>
      </c>
      <c r="AH128" s="64">
        <v>11454</v>
      </c>
      <c r="AI128" s="64">
        <v>2475</v>
      </c>
      <c r="AJ128" s="64">
        <v>2137</v>
      </c>
      <c r="AK128" s="64">
        <v>1050</v>
      </c>
      <c r="AL128" s="64">
        <v>2170</v>
      </c>
      <c r="AM128" s="64">
        <v>18551</v>
      </c>
      <c r="AN128" s="64">
        <v>28</v>
      </c>
      <c r="AO128" s="64">
        <v>1281</v>
      </c>
      <c r="AP128" s="64">
        <v>1114</v>
      </c>
      <c r="AQ128" s="64">
        <v>761</v>
      </c>
      <c r="AR128" s="64">
        <v>2479</v>
      </c>
      <c r="AS128" s="64">
        <v>527</v>
      </c>
      <c r="AT128" s="64">
        <v>106</v>
      </c>
      <c r="AU128" s="64">
        <v>218</v>
      </c>
    </row>
    <row r="129" spans="1:47">
      <c r="A129" s="64">
        <v>184417</v>
      </c>
      <c r="B129" s="64">
        <v>401280</v>
      </c>
      <c r="C129" s="64">
        <v>186500</v>
      </c>
      <c r="D129" s="64">
        <v>324551</v>
      </c>
      <c r="E129" s="64">
        <v>28762.2</v>
      </c>
      <c r="F129" s="64">
        <v>19174.8</v>
      </c>
      <c r="G129" s="64">
        <v>1265214</v>
      </c>
      <c r="H129" s="64">
        <v>614318</v>
      </c>
      <c r="I129" s="64">
        <v>333131</v>
      </c>
      <c r="J129" s="64">
        <v>850559</v>
      </c>
      <c r="K129" s="64">
        <v>801060</v>
      </c>
      <c r="L129" s="64">
        <v>1707266</v>
      </c>
      <c r="M129" s="64">
        <v>4247605.29</v>
      </c>
      <c r="N129" s="64">
        <v>1511859.51</v>
      </c>
      <c r="O129" s="64">
        <v>1439866.2000000002</v>
      </c>
      <c r="P129" s="64">
        <v>1383235</v>
      </c>
      <c r="Q129" s="64">
        <v>1745604</v>
      </c>
      <c r="R129" s="64">
        <v>2410596</v>
      </c>
      <c r="S129" s="64">
        <v>882210</v>
      </c>
      <c r="T129" s="64">
        <v>672867</v>
      </c>
      <c r="U129" s="64">
        <v>552428</v>
      </c>
      <c r="V129" s="64">
        <v>277400.76</v>
      </c>
      <c r="W129" s="64">
        <v>78241.240000000005</v>
      </c>
      <c r="X129" s="64">
        <v>301399</v>
      </c>
      <c r="Y129" s="64">
        <v>242376</v>
      </c>
      <c r="Z129" s="64">
        <v>147766</v>
      </c>
      <c r="AA129" s="64">
        <v>39619</v>
      </c>
      <c r="AB129" s="64">
        <v>9422</v>
      </c>
      <c r="AC129" s="64">
        <v>8007680</v>
      </c>
      <c r="AD129" s="64">
        <v>33609</v>
      </c>
      <c r="AE129" s="64">
        <v>45873</v>
      </c>
      <c r="AF129" s="64">
        <v>1014294</v>
      </c>
      <c r="AG129" s="64">
        <v>356265</v>
      </c>
      <c r="AH129" s="64">
        <v>250498</v>
      </c>
      <c r="AI129" s="64">
        <v>260241</v>
      </c>
      <c r="AJ129" s="64">
        <v>103169</v>
      </c>
      <c r="AK129" s="64">
        <v>206937</v>
      </c>
      <c r="AL129" s="64">
        <v>322740</v>
      </c>
      <c r="AM129" s="64">
        <v>324724</v>
      </c>
      <c r="AN129" s="64">
        <v>10316</v>
      </c>
      <c r="AO129" s="64">
        <v>103421</v>
      </c>
      <c r="AP129" s="64">
        <v>63233</v>
      </c>
      <c r="AQ129" s="64">
        <v>59676</v>
      </c>
      <c r="AR129" s="64">
        <v>90147</v>
      </c>
      <c r="AS129" s="64">
        <v>48899</v>
      </c>
      <c r="AT129" s="64">
        <v>31641</v>
      </c>
      <c r="AU129" s="64">
        <v>85815</v>
      </c>
    </row>
    <row r="130" spans="1:47">
      <c r="A130" s="64">
        <v>5011</v>
      </c>
      <c r="B130" s="64">
        <v>0</v>
      </c>
      <c r="C130" s="64">
        <v>0</v>
      </c>
      <c r="D130" s="64">
        <v>0</v>
      </c>
      <c r="E130" s="64">
        <v>0</v>
      </c>
      <c r="F130" s="64">
        <v>0</v>
      </c>
      <c r="G130" s="64">
        <v>1030</v>
      </c>
      <c r="H130" s="64">
        <v>0</v>
      </c>
      <c r="I130" s="64">
        <v>0</v>
      </c>
      <c r="J130" s="64">
        <v>0</v>
      </c>
      <c r="K130" s="64">
        <v>0</v>
      </c>
      <c r="L130" s="64">
        <v>5</v>
      </c>
      <c r="M130" s="64">
        <v>20.059999999999999</v>
      </c>
      <c r="N130" s="64">
        <v>7.14</v>
      </c>
      <c r="O130" s="64">
        <v>6.8000000000000007</v>
      </c>
      <c r="P130" s="64">
        <v>1</v>
      </c>
      <c r="Q130" s="64">
        <v>19564.439999999999</v>
      </c>
      <c r="R130" s="64">
        <v>27017.559999999998</v>
      </c>
      <c r="S130" s="64">
        <v>99522</v>
      </c>
      <c r="T130" s="64">
        <v>4</v>
      </c>
      <c r="U130" s="64">
        <v>34721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1</v>
      </c>
      <c r="AC130" s="64">
        <v>0</v>
      </c>
      <c r="AD130" s="64">
        <v>2161062</v>
      </c>
      <c r="AE130" s="64">
        <v>2</v>
      </c>
      <c r="AF130" s="64">
        <v>0</v>
      </c>
      <c r="AG130" s="64">
        <v>5201</v>
      </c>
      <c r="AH130" s="64">
        <v>1351332</v>
      </c>
      <c r="AI130" s="64">
        <v>320300</v>
      </c>
      <c r="AJ130" s="64">
        <v>0</v>
      </c>
      <c r="AK130" s="64">
        <v>0</v>
      </c>
      <c r="AL130" s="64">
        <v>375</v>
      </c>
      <c r="AM130" s="64">
        <v>43723</v>
      </c>
      <c r="AN130" s="64">
        <v>1543</v>
      </c>
      <c r="AO130" s="64">
        <v>167760</v>
      </c>
      <c r="AP130" s="64">
        <v>1036</v>
      </c>
      <c r="AQ130" s="64">
        <v>52138</v>
      </c>
      <c r="AR130" s="64">
        <v>66476</v>
      </c>
      <c r="AS130" s="64">
        <v>1534</v>
      </c>
      <c r="AT130" s="64">
        <v>2068</v>
      </c>
      <c r="AU130" s="64">
        <v>0</v>
      </c>
    </row>
    <row r="131" spans="1:47">
      <c r="A131" s="64">
        <v>0</v>
      </c>
      <c r="B131" s="64">
        <v>38268</v>
      </c>
      <c r="C131" s="64">
        <v>25260</v>
      </c>
      <c r="D131" s="64">
        <v>8591</v>
      </c>
      <c r="E131" s="64">
        <v>1145.3999999999999</v>
      </c>
      <c r="F131" s="64">
        <v>763.6</v>
      </c>
      <c r="G131" s="64">
        <v>85822</v>
      </c>
      <c r="H131" s="64">
        <v>63092</v>
      </c>
      <c r="I131" s="64">
        <v>16582</v>
      </c>
      <c r="J131" s="64">
        <v>87222</v>
      </c>
      <c r="K131" s="64">
        <v>134272</v>
      </c>
      <c r="L131" s="64">
        <v>19940</v>
      </c>
      <c r="M131" s="64">
        <v>70135.069999999992</v>
      </c>
      <c r="N131" s="64">
        <v>24963.329999999998</v>
      </c>
      <c r="O131" s="64">
        <v>23774.600000000002</v>
      </c>
      <c r="P131" s="64">
        <v>40233</v>
      </c>
      <c r="Q131" s="64">
        <v>15763.439999999999</v>
      </c>
      <c r="R131" s="64">
        <v>21768.559999999998</v>
      </c>
      <c r="S131" s="64">
        <v>158840</v>
      </c>
      <c r="T131" s="64">
        <v>66792</v>
      </c>
      <c r="U131" s="64">
        <v>18394</v>
      </c>
      <c r="V131" s="64">
        <v>19613.88</v>
      </c>
      <c r="W131" s="64">
        <v>5532.12</v>
      </c>
      <c r="X131" s="64">
        <v>10654</v>
      </c>
      <c r="Y131" s="64">
        <v>15419</v>
      </c>
      <c r="Z131" s="64">
        <v>11375</v>
      </c>
      <c r="AA131" s="64">
        <v>2373</v>
      </c>
      <c r="AB131" s="64">
        <v>3167</v>
      </c>
      <c r="AC131" s="64">
        <v>84319</v>
      </c>
      <c r="AD131" s="64">
        <v>412</v>
      </c>
      <c r="AE131" s="64">
        <v>388714</v>
      </c>
      <c r="AF131" s="64">
        <v>1026332</v>
      </c>
      <c r="AG131" s="64">
        <v>60021</v>
      </c>
      <c r="AH131" s="64">
        <v>188305</v>
      </c>
      <c r="AI131" s="64">
        <v>104588</v>
      </c>
      <c r="AJ131" s="64">
        <v>12936</v>
      </c>
      <c r="AK131" s="64">
        <v>41150</v>
      </c>
      <c r="AL131" s="64">
        <v>9414</v>
      </c>
      <c r="AM131" s="64">
        <v>53002</v>
      </c>
      <c r="AN131" s="64">
        <v>5800</v>
      </c>
      <c r="AO131" s="64">
        <v>19050</v>
      </c>
      <c r="AP131" s="64">
        <v>105606</v>
      </c>
      <c r="AQ131" s="64">
        <v>38829</v>
      </c>
      <c r="AR131" s="64">
        <v>82740</v>
      </c>
      <c r="AS131" s="64">
        <v>22721</v>
      </c>
      <c r="AT131" s="64">
        <v>8019</v>
      </c>
      <c r="AU131" s="64">
        <v>109428</v>
      </c>
    </row>
    <row r="132" spans="1:47">
      <c r="A132" s="64">
        <v>20517</v>
      </c>
      <c r="B132" s="64">
        <v>231950</v>
      </c>
      <c r="C132" s="64">
        <v>2237</v>
      </c>
      <c r="D132" s="64">
        <v>4407</v>
      </c>
      <c r="E132" s="64">
        <v>423.59999999999997</v>
      </c>
      <c r="F132" s="64">
        <v>282.40000000000003</v>
      </c>
      <c r="G132" s="64">
        <v>13735</v>
      </c>
      <c r="H132" s="64">
        <v>8449</v>
      </c>
      <c r="I132" s="64">
        <v>9331</v>
      </c>
      <c r="J132" s="64">
        <v>15157</v>
      </c>
      <c r="K132" s="64">
        <v>4249</v>
      </c>
      <c r="L132" s="64">
        <v>4491</v>
      </c>
      <c r="M132" s="64">
        <v>10479.58</v>
      </c>
      <c r="N132" s="64">
        <v>3730.02</v>
      </c>
      <c r="O132" s="64">
        <v>3552.4</v>
      </c>
      <c r="P132" s="64">
        <v>20111</v>
      </c>
      <c r="Q132" s="64">
        <v>3016.02</v>
      </c>
      <c r="R132" s="64">
        <v>4164.9799999999996</v>
      </c>
      <c r="S132" s="64">
        <v>8667</v>
      </c>
      <c r="T132" s="64">
        <v>11943</v>
      </c>
      <c r="U132" s="64">
        <v>31658</v>
      </c>
      <c r="V132" s="64">
        <v>1710.54</v>
      </c>
      <c r="W132" s="64">
        <v>482.46</v>
      </c>
      <c r="X132" s="64">
        <v>5242</v>
      </c>
      <c r="Y132" s="64">
        <v>6205</v>
      </c>
      <c r="Z132" s="64">
        <v>405</v>
      </c>
      <c r="AA132" s="64">
        <v>54</v>
      </c>
      <c r="AB132" s="64">
        <v>49</v>
      </c>
      <c r="AC132" s="64">
        <v>23775</v>
      </c>
      <c r="AD132" s="64">
        <v>569</v>
      </c>
      <c r="AE132" s="64">
        <v>590</v>
      </c>
      <c r="AF132" s="64">
        <v>1069000</v>
      </c>
      <c r="AG132" s="64">
        <v>40186</v>
      </c>
      <c r="AH132" s="64">
        <v>30382</v>
      </c>
      <c r="AI132" s="64">
        <v>22526</v>
      </c>
      <c r="AJ132" s="64">
        <v>6661</v>
      </c>
      <c r="AK132" s="64">
        <v>29741</v>
      </c>
      <c r="AL132" s="64">
        <v>8133</v>
      </c>
      <c r="AM132" s="64">
        <v>74800</v>
      </c>
      <c r="AN132" s="64">
        <v>1235</v>
      </c>
      <c r="AO132" s="64">
        <v>12035</v>
      </c>
      <c r="AP132" s="64">
        <v>4771</v>
      </c>
      <c r="AQ132" s="64">
        <v>15306</v>
      </c>
      <c r="AR132" s="64">
        <v>42544</v>
      </c>
      <c r="AS132" s="64">
        <v>12190</v>
      </c>
      <c r="AT132" s="64">
        <v>1653</v>
      </c>
      <c r="AU132" s="64">
        <v>13744</v>
      </c>
    </row>
    <row r="133" spans="1:47">
      <c r="A133" s="64">
        <v>8731720</v>
      </c>
      <c r="B133" s="64">
        <v>659530</v>
      </c>
      <c r="C133" s="64">
        <v>283610</v>
      </c>
      <c r="D133" s="64">
        <v>821830</v>
      </c>
      <c r="E133" s="64">
        <v>252024.59999999998</v>
      </c>
      <c r="F133" s="64">
        <v>168016.40000000002</v>
      </c>
      <c r="G133" s="64">
        <v>3217546</v>
      </c>
      <c r="H133" s="64">
        <v>1460557</v>
      </c>
      <c r="I133" s="64">
        <v>1065149</v>
      </c>
      <c r="J133" s="64">
        <v>2150670</v>
      </c>
      <c r="K133" s="64">
        <v>2369540</v>
      </c>
      <c r="L133" s="64">
        <v>6482840</v>
      </c>
      <c r="M133" s="64">
        <v>7178448.5800000001</v>
      </c>
      <c r="N133" s="64">
        <v>2555041.02</v>
      </c>
      <c r="O133" s="64">
        <v>2433372.4</v>
      </c>
      <c r="P133" s="64">
        <v>4048542</v>
      </c>
      <c r="Q133" s="64">
        <v>2843138.34</v>
      </c>
      <c r="R133" s="64">
        <v>3926238.6599999997</v>
      </c>
      <c r="S133" s="64">
        <v>1438350</v>
      </c>
      <c r="T133" s="64">
        <v>4544085</v>
      </c>
      <c r="U133" s="64">
        <v>1427929</v>
      </c>
      <c r="V133" s="64">
        <v>2019239.82</v>
      </c>
      <c r="W133" s="64">
        <v>569529.18000000005</v>
      </c>
      <c r="X133" s="64">
        <v>1246788</v>
      </c>
      <c r="Y133" s="64">
        <v>2276618</v>
      </c>
      <c r="Z133" s="64">
        <v>312302</v>
      </c>
      <c r="AA133" s="64">
        <v>345655</v>
      </c>
      <c r="AB133" s="64">
        <v>103723</v>
      </c>
      <c r="AC133" s="64">
        <v>11989500</v>
      </c>
      <c r="AD133" s="64">
        <v>354930</v>
      </c>
      <c r="AE133" s="64">
        <v>1334980</v>
      </c>
      <c r="AF133" s="64">
        <v>1813819</v>
      </c>
      <c r="AG133" s="64">
        <v>9050505</v>
      </c>
      <c r="AH133" s="64">
        <v>769195</v>
      </c>
      <c r="AI133" s="64">
        <v>497975</v>
      </c>
      <c r="AJ133" s="64">
        <v>344435</v>
      </c>
      <c r="AK133" s="64">
        <v>441808</v>
      </c>
      <c r="AL133" s="64">
        <v>472750</v>
      </c>
      <c r="AM133" s="64">
        <v>512861</v>
      </c>
      <c r="AN133" s="64">
        <v>16406</v>
      </c>
      <c r="AO133" s="64">
        <v>249967</v>
      </c>
      <c r="AP133" s="64">
        <v>129942</v>
      </c>
      <c r="AQ133" s="64">
        <v>138330</v>
      </c>
      <c r="AR133" s="64">
        <v>139677</v>
      </c>
      <c r="AS133" s="64">
        <v>102589</v>
      </c>
      <c r="AT133" s="64">
        <v>144876</v>
      </c>
      <c r="AU133" s="64">
        <v>139844</v>
      </c>
    </row>
    <row r="134" spans="1:47">
      <c r="A134" s="64">
        <v>753566</v>
      </c>
      <c r="B134" s="64">
        <v>1176188</v>
      </c>
      <c r="C134" s="64">
        <v>119910</v>
      </c>
      <c r="D134" s="64">
        <v>115975</v>
      </c>
      <c r="E134" s="64">
        <v>52906.2</v>
      </c>
      <c r="F134" s="64">
        <v>35270.800000000003</v>
      </c>
      <c r="G134" s="64">
        <v>1487268</v>
      </c>
      <c r="H134" s="64">
        <v>584366</v>
      </c>
      <c r="I134" s="64">
        <v>321439</v>
      </c>
      <c r="J134" s="64">
        <v>1165723</v>
      </c>
      <c r="K134" s="64">
        <v>950143</v>
      </c>
      <c r="L134" s="64">
        <v>433074</v>
      </c>
      <c r="M134" s="64">
        <v>3321481.6999999997</v>
      </c>
      <c r="N134" s="64">
        <v>1182222.3</v>
      </c>
      <c r="O134" s="64">
        <v>1125926</v>
      </c>
      <c r="P134" s="64">
        <v>2739700</v>
      </c>
      <c r="Q134" s="64">
        <v>668256.12</v>
      </c>
      <c r="R134" s="64">
        <v>922829.87999999989</v>
      </c>
      <c r="S134" s="64">
        <v>821921</v>
      </c>
      <c r="T134" s="64">
        <v>1157965</v>
      </c>
      <c r="U134" s="64">
        <v>871954</v>
      </c>
      <c r="V134" s="64">
        <v>1546326.6</v>
      </c>
      <c r="W134" s="64">
        <v>436143.4</v>
      </c>
      <c r="X134" s="64">
        <v>534286</v>
      </c>
      <c r="Y134" s="64">
        <v>576905</v>
      </c>
      <c r="Z134" s="64">
        <v>64241</v>
      </c>
      <c r="AA134" s="64">
        <v>62366</v>
      </c>
      <c r="AB134" s="64">
        <v>4582</v>
      </c>
      <c r="AC134" s="64">
        <v>254887</v>
      </c>
      <c r="AD134" s="64">
        <v>21902</v>
      </c>
      <c r="AE134" s="64">
        <v>4826</v>
      </c>
      <c r="AF134" s="64">
        <v>2615272</v>
      </c>
      <c r="AG134" s="64">
        <v>3940654</v>
      </c>
      <c r="AH134" s="64">
        <v>45497530</v>
      </c>
      <c r="AI134" s="64">
        <v>94734</v>
      </c>
      <c r="AJ134" s="64">
        <v>208161</v>
      </c>
      <c r="AK134" s="64">
        <v>934885</v>
      </c>
      <c r="AL134" s="64">
        <v>231217</v>
      </c>
      <c r="AM134" s="64">
        <v>5469676</v>
      </c>
      <c r="AN134" s="64">
        <v>45020</v>
      </c>
      <c r="AO134" s="64">
        <v>440172</v>
      </c>
      <c r="AP134" s="64">
        <v>283158</v>
      </c>
      <c r="AQ134" s="64">
        <v>245023</v>
      </c>
      <c r="AR134" s="64">
        <v>102642</v>
      </c>
      <c r="AS134" s="64">
        <v>14759</v>
      </c>
      <c r="AT134" s="64">
        <v>49672</v>
      </c>
      <c r="AU134" s="64">
        <v>634540</v>
      </c>
    </row>
    <row r="135" spans="1:47">
      <c r="A135" s="64">
        <v>174766</v>
      </c>
      <c r="B135" s="64">
        <v>162683</v>
      </c>
      <c r="C135" s="64">
        <v>19625</v>
      </c>
      <c r="D135" s="64">
        <v>47508</v>
      </c>
      <c r="E135" s="64">
        <v>14787.599999999999</v>
      </c>
      <c r="F135" s="64">
        <v>9858.4000000000015</v>
      </c>
      <c r="G135" s="64">
        <v>438216</v>
      </c>
      <c r="H135" s="64">
        <v>123667</v>
      </c>
      <c r="I135" s="64">
        <v>105161</v>
      </c>
      <c r="J135" s="64">
        <v>306390</v>
      </c>
      <c r="K135" s="64">
        <v>379067</v>
      </c>
      <c r="L135" s="64">
        <v>66922</v>
      </c>
      <c r="M135" s="64">
        <v>802125.05999999994</v>
      </c>
      <c r="N135" s="64">
        <v>285502.14</v>
      </c>
      <c r="O135" s="64">
        <v>271906.8</v>
      </c>
      <c r="P135" s="64">
        <v>565314</v>
      </c>
      <c r="Q135" s="64">
        <v>101416.14</v>
      </c>
      <c r="R135" s="64">
        <v>140050.85999999999</v>
      </c>
      <c r="S135" s="64">
        <v>471393</v>
      </c>
      <c r="T135" s="64">
        <v>556228</v>
      </c>
      <c r="U135" s="64">
        <v>279439</v>
      </c>
      <c r="V135" s="64">
        <v>278835.18</v>
      </c>
      <c r="W135" s="64">
        <v>78645.820000000007</v>
      </c>
      <c r="X135" s="64">
        <v>484158</v>
      </c>
      <c r="Y135" s="64">
        <v>304089</v>
      </c>
      <c r="Z135" s="64">
        <v>66582</v>
      </c>
      <c r="AA135" s="64">
        <v>11137</v>
      </c>
      <c r="AB135" s="64">
        <v>796</v>
      </c>
      <c r="AC135" s="64">
        <v>7262</v>
      </c>
      <c r="AD135" s="64">
        <v>19050</v>
      </c>
      <c r="AE135" s="64">
        <v>3331</v>
      </c>
      <c r="AF135" s="64">
        <v>1619428</v>
      </c>
      <c r="AG135" s="64">
        <v>1265007</v>
      </c>
      <c r="AH135" s="64">
        <v>429674</v>
      </c>
      <c r="AI135" s="64">
        <v>207248</v>
      </c>
      <c r="AJ135" s="64">
        <v>446276</v>
      </c>
      <c r="AK135" s="64">
        <v>4640082</v>
      </c>
      <c r="AL135" s="64">
        <v>691360</v>
      </c>
      <c r="AM135" s="64">
        <v>5790631</v>
      </c>
      <c r="AN135" s="64">
        <v>45163</v>
      </c>
      <c r="AO135" s="64">
        <v>262421</v>
      </c>
      <c r="AP135" s="64">
        <v>34511</v>
      </c>
      <c r="AQ135" s="64">
        <v>385635</v>
      </c>
      <c r="AR135" s="64">
        <v>208172</v>
      </c>
      <c r="AS135" s="64">
        <v>49254</v>
      </c>
      <c r="AT135" s="64">
        <v>24532</v>
      </c>
      <c r="AU135" s="64">
        <v>542301</v>
      </c>
    </row>
    <row r="136" spans="1:47">
      <c r="A136" s="64">
        <v>54050</v>
      </c>
      <c r="B136" s="64">
        <v>7405</v>
      </c>
      <c r="C136" s="64">
        <v>704</v>
      </c>
      <c r="D136" s="64">
        <v>6279</v>
      </c>
      <c r="E136" s="64">
        <v>1576.8</v>
      </c>
      <c r="F136" s="64">
        <v>1051.2</v>
      </c>
      <c r="G136" s="64">
        <v>26615</v>
      </c>
      <c r="H136" s="64">
        <v>40224</v>
      </c>
      <c r="I136" s="64">
        <v>11653</v>
      </c>
      <c r="J136" s="64">
        <v>47164</v>
      </c>
      <c r="K136" s="64">
        <v>20471</v>
      </c>
      <c r="L136" s="64">
        <v>2720</v>
      </c>
      <c r="M136" s="64">
        <v>34149.199999999997</v>
      </c>
      <c r="N136" s="64">
        <v>12154.8</v>
      </c>
      <c r="O136" s="64">
        <v>11576</v>
      </c>
      <c r="P136" s="64">
        <v>32271</v>
      </c>
      <c r="Q136" s="64">
        <v>6394.08</v>
      </c>
      <c r="R136" s="64">
        <v>8829.92</v>
      </c>
      <c r="S136" s="64">
        <v>18227</v>
      </c>
      <c r="T136" s="64">
        <v>28965</v>
      </c>
      <c r="U136" s="64">
        <v>24166</v>
      </c>
      <c r="V136" s="64">
        <v>16957.2</v>
      </c>
      <c r="W136" s="64">
        <v>4782.8</v>
      </c>
      <c r="X136" s="64">
        <v>12066</v>
      </c>
      <c r="Y136" s="64">
        <v>21640</v>
      </c>
      <c r="Z136" s="64">
        <v>1081</v>
      </c>
      <c r="AA136" s="64">
        <v>1558</v>
      </c>
      <c r="AB136" s="64">
        <v>134</v>
      </c>
      <c r="AC136" s="64">
        <v>1744</v>
      </c>
      <c r="AD136" s="64">
        <v>1684</v>
      </c>
      <c r="AE136" s="64">
        <v>635</v>
      </c>
      <c r="AF136" s="64">
        <v>61078</v>
      </c>
      <c r="AG136" s="64">
        <v>110282</v>
      </c>
      <c r="AH136" s="64">
        <v>84180</v>
      </c>
      <c r="AI136" s="64">
        <v>83074</v>
      </c>
      <c r="AJ136" s="64">
        <v>1013629</v>
      </c>
      <c r="AK136" s="64">
        <v>339627</v>
      </c>
      <c r="AL136" s="64">
        <v>73412</v>
      </c>
      <c r="AM136" s="64">
        <v>44599</v>
      </c>
      <c r="AN136" s="64">
        <v>3712</v>
      </c>
      <c r="AO136" s="64">
        <v>31414</v>
      </c>
      <c r="AP136" s="64">
        <v>2230</v>
      </c>
      <c r="AQ136" s="64">
        <v>12940</v>
      </c>
      <c r="AR136" s="64">
        <v>10104</v>
      </c>
      <c r="AS136" s="64">
        <v>8500</v>
      </c>
      <c r="AT136" s="64">
        <v>3165</v>
      </c>
      <c r="AU136" s="64">
        <v>47155</v>
      </c>
    </row>
    <row r="137" spans="1:47">
      <c r="A137" s="64">
        <v>466670</v>
      </c>
      <c r="B137" s="64">
        <v>1177656</v>
      </c>
      <c r="C137" s="64">
        <v>134968</v>
      </c>
      <c r="D137" s="64">
        <v>179512</v>
      </c>
      <c r="E137" s="64">
        <v>25176.6</v>
      </c>
      <c r="F137" s="64">
        <v>16784.400000000001</v>
      </c>
      <c r="G137" s="64">
        <v>731376</v>
      </c>
      <c r="H137" s="64">
        <v>654610</v>
      </c>
      <c r="I137" s="64">
        <v>160296</v>
      </c>
      <c r="J137" s="64">
        <v>564602</v>
      </c>
      <c r="K137" s="64">
        <v>493146</v>
      </c>
      <c r="L137" s="64">
        <v>547082</v>
      </c>
      <c r="M137" s="64">
        <v>1173318.8399999999</v>
      </c>
      <c r="N137" s="64">
        <v>417621.95999999996</v>
      </c>
      <c r="O137" s="64">
        <v>397735.2</v>
      </c>
      <c r="P137" s="64">
        <v>438683</v>
      </c>
      <c r="Q137" s="64">
        <v>1232530.74</v>
      </c>
      <c r="R137" s="64">
        <v>1702066.2599999998</v>
      </c>
      <c r="S137" s="64">
        <v>622389</v>
      </c>
      <c r="T137" s="64">
        <v>517441</v>
      </c>
      <c r="U137" s="64">
        <v>575900</v>
      </c>
      <c r="V137" s="64">
        <v>380310.06</v>
      </c>
      <c r="W137" s="64">
        <v>107266.94</v>
      </c>
      <c r="X137" s="64">
        <v>310555</v>
      </c>
      <c r="Y137" s="64">
        <v>131167</v>
      </c>
      <c r="Z137" s="64">
        <v>28418</v>
      </c>
      <c r="AA137" s="64">
        <v>23051</v>
      </c>
      <c r="AB137" s="64">
        <v>1325</v>
      </c>
      <c r="AC137" s="64">
        <v>229646</v>
      </c>
      <c r="AD137" s="64">
        <v>107511</v>
      </c>
      <c r="AE137" s="64">
        <v>16052</v>
      </c>
      <c r="AF137" s="64">
        <v>2208023</v>
      </c>
      <c r="AG137" s="64">
        <v>3666902</v>
      </c>
      <c r="AH137" s="64">
        <v>3027766</v>
      </c>
      <c r="AI137" s="64">
        <v>432691</v>
      </c>
      <c r="AJ137" s="64">
        <v>143608</v>
      </c>
      <c r="AK137" s="64">
        <v>2784195</v>
      </c>
      <c r="AL137" s="64">
        <v>5554651</v>
      </c>
      <c r="AM137" s="64">
        <v>7908467</v>
      </c>
      <c r="AN137" s="64">
        <v>29793</v>
      </c>
      <c r="AO137" s="64">
        <v>178206</v>
      </c>
      <c r="AP137" s="64">
        <v>290088</v>
      </c>
      <c r="AQ137" s="64">
        <v>109464</v>
      </c>
      <c r="AR137" s="64">
        <v>300045</v>
      </c>
      <c r="AS137" s="64">
        <v>23008</v>
      </c>
      <c r="AT137" s="64">
        <v>236947</v>
      </c>
      <c r="AU137" s="64">
        <v>7300</v>
      </c>
    </row>
    <row r="138" spans="1:47">
      <c r="A138" s="64">
        <v>0</v>
      </c>
      <c r="B138" s="64">
        <v>99</v>
      </c>
      <c r="C138" s="64">
        <v>1895</v>
      </c>
      <c r="D138" s="64">
        <v>0</v>
      </c>
      <c r="E138" s="64">
        <v>270</v>
      </c>
      <c r="F138" s="64">
        <v>180</v>
      </c>
      <c r="G138" s="64">
        <v>808</v>
      </c>
      <c r="H138" s="64">
        <v>1120</v>
      </c>
      <c r="I138" s="64">
        <v>851</v>
      </c>
      <c r="J138" s="64">
        <v>80</v>
      </c>
      <c r="K138" s="64">
        <v>335</v>
      </c>
      <c r="L138" s="64">
        <v>0</v>
      </c>
      <c r="M138" s="64">
        <v>1710.4099999999999</v>
      </c>
      <c r="N138" s="64">
        <v>608.79</v>
      </c>
      <c r="O138" s="64">
        <v>579.80000000000007</v>
      </c>
      <c r="P138" s="64">
        <v>520</v>
      </c>
      <c r="Q138" s="64">
        <v>620.76</v>
      </c>
      <c r="R138" s="64">
        <v>857.2399999999999</v>
      </c>
      <c r="S138" s="64">
        <v>803</v>
      </c>
      <c r="T138" s="64">
        <v>3329</v>
      </c>
      <c r="U138" s="64">
        <v>631</v>
      </c>
      <c r="V138" s="64">
        <v>259.74</v>
      </c>
      <c r="W138" s="64">
        <v>73.260000000000005</v>
      </c>
      <c r="X138" s="64">
        <v>2698</v>
      </c>
      <c r="Y138" s="64">
        <v>5056</v>
      </c>
      <c r="Z138" s="64">
        <v>357</v>
      </c>
      <c r="AA138" s="64">
        <v>56</v>
      </c>
      <c r="AB138" s="64">
        <v>0</v>
      </c>
      <c r="AC138" s="64">
        <v>111</v>
      </c>
      <c r="AD138" s="64">
        <v>33</v>
      </c>
      <c r="AE138" s="64">
        <v>3</v>
      </c>
      <c r="AF138" s="64">
        <v>20909</v>
      </c>
      <c r="AG138" s="64">
        <v>254670</v>
      </c>
      <c r="AH138" s="64">
        <v>269782</v>
      </c>
      <c r="AI138" s="64">
        <v>205404</v>
      </c>
      <c r="AJ138" s="64">
        <v>25001</v>
      </c>
      <c r="AK138" s="64">
        <v>403180</v>
      </c>
      <c r="AL138" s="64">
        <v>274793</v>
      </c>
      <c r="AM138" s="64">
        <v>69799</v>
      </c>
      <c r="AN138" s="64">
        <v>2677</v>
      </c>
      <c r="AO138" s="64">
        <v>16835</v>
      </c>
      <c r="AP138" s="64">
        <v>8154</v>
      </c>
      <c r="AQ138" s="64">
        <v>41474</v>
      </c>
      <c r="AR138" s="64">
        <v>63704</v>
      </c>
      <c r="AS138" s="64">
        <v>16249</v>
      </c>
      <c r="AT138" s="64">
        <v>8945</v>
      </c>
      <c r="AU138" s="64">
        <v>61668</v>
      </c>
    </row>
    <row r="139" spans="1:47">
      <c r="A139" s="64">
        <v>183294</v>
      </c>
      <c r="B139" s="64">
        <v>1195230</v>
      </c>
      <c r="C139" s="64">
        <v>78486</v>
      </c>
      <c r="D139" s="64">
        <v>347372</v>
      </c>
      <c r="E139" s="64">
        <v>68260.2</v>
      </c>
      <c r="F139" s="64">
        <v>45506.8</v>
      </c>
      <c r="G139" s="64">
        <v>1933645</v>
      </c>
      <c r="H139" s="64">
        <v>413084</v>
      </c>
      <c r="I139" s="64">
        <v>314195</v>
      </c>
      <c r="J139" s="64">
        <v>623524</v>
      </c>
      <c r="K139" s="64">
        <v>479749</v>
      </c>
      <c r="L139" s="64">
        <v>203951</v>
      </c>
      <c r="M139" s="64">
        <v>2984070.1399999997</v>
      </c>
      <c r="N139" s="64">
        <v>1062126.6599999999</v>
      </c>
      <c r="O139" s="64">
        <v>1011549.2000000001</v>
      </c>
      <c r="P139" s="64">
        <v>1331984</v>
      </c>
      <c r="Q139" s="64">
        <v>255459.96</v>
      </c>
      <c r="R139" s="64">
        <v>352778.04</v>
      </c>
      <c r="S139" s="64">
        <v>1977684</v>
      </c>
      <c r="T139" s="64">
        <v>1972526</v>
      </c>
      <c r="U139" s="64">
        <v>701096</v>
      </c>
      <c r="V139" s="64">
        <v>1118420.1600000001</v>
      </c>
      <c r="W139" s="64">
        <v>315451.84000000003</v>
      </c>
      <c r="X139" s="64">
        <v>1254641</v>
      </c>
      <c r="Y139" s="64">
        <v>2344038</v>
      </c>
      <c r="Z139" s="64">
        <v>124430</v>
      </c>
      <c r="AA139" s="64">
        <v>26343</v>
      </c>
      <c r="AB139" s="64">
        <v>2573</v>
      </c>
      <c r="AC139" s="64">
        <v>115092</v>
      </c>
      <c r="AD139" s="64">
        <v>4570</v>
      </c>
      <c r="AE139" s="64">
        <v>44101</v>
      </c>
      <c r="AF139" s="64">
        <v>1500087</v>
      </c>
      <c r="AG139" s="64">
        <v>7111680</v>
      </c>
      <c r="AH139" s="64">
        <v>1590434</v>
      </c>
      <c r="AI139" s="64">
        <v>2013643</v>
      </c>
      <c r="AJ139" s="64">
        <v>1506815</v>
      </c>
      <c r="AK139" s="64">
        <v>6054968</v>
      </c>
      <c r="AL139" s="64">
        <v>5616940</v>
      </c>
      <c r="AM139" s="64">
        <v>4289415</v>
      </c>
      <c r="AN139" s="64">
        <v>20872</v>
      </c>
      <c r="AO139" s="64">
        <v>2421345</v>
      </c>
      <c r="AP139" s="64">
        <v>369212</v>
      </c>
      <c r="AQ139" s="64">
        <v>1188689</v>
      </c>
      <c r="AR139" s="64">
        <v>510292</v>
      </c>
      <c r="AS139" s="64">
        <v>46251</v>
      </c>
      <c r="AT139" s="64">
        <v>311983</v>
      </c>
      <c r="AU139" s="64">
        <v>434049</v>
      </c>
    </row>
    <row r="140" spans="1:47">
      <c r="A140" s="64">
        <v>0</v>
      </c>
      <c r="B140" s="64">
        <v>0</v>
      </c>
      <c r="C140" s="64">
        <v>0</v>
      </c>
      <c r="D140" s="64">
        <v>0</v>
      </c>
      <c r="E140" s="64">
        <v>0</v>
      </c>
      <c r="F140" s="64">
        <v>0</v>
      </c>
      <c r="G140" s="64">
        <v>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0</v>
      </c>
      <c r="N140" s="64">
        <v>0</v>
      </c>
      <c r="O140" s="64">
        <v>0</v>
      </c>
      <c r="P140" s="64">
        <v>0</v>
      </c>
      <c r="Q140" s="64">
        <v>0</v>
      </c>
      <c r="R140" s="64">
        <v>0</v>
      </c>
      <c r="S140" s="64">
        <v>0</v>
      </c>
      <c r="T140" s="64">
        <v>0</v>
      </c>
      <c r="U140" s="64">
        <v>0</v>
      </c>
      <c r="V140" s="64">
        <v>0</v>
      </c>
      <c r="W140" s="64">
        <v>0</v>
      </c>
      <c r="X140" s="64">
        <v>0</v>
      </c>
      <c r="Y140" s="64">
        <v>0</v>
      </c>
      <c r="Z140" s="64">
        <v>0</v>
      </c>
      <c r="AA140" s="64">
        <v>0</v>
      </c>
      <c r="AB140" s="64">
        <v>0</v>
      </c>
      <c r="AC140" s="64">
        <v>0</v>
      </c>
      <c r="AD140" s="64">
        <v>0</v>
      </c>
      <c r="AE140" s="64">
        <v>0</v>
      </c>
      <c r="AF140" s="64">
        <v>0</v>
      </c>
      <c r="AG140" s="64">
        <v>0</v>
      </c>
      <c r="AH140" s="64">
        <v>0</v>
      </c>
      <c r="AI140" s="64">
        <v>0</v>
      </c>
      <c r="AJ140" s="64">
        <v>0</v>
      </c>
      <c r="AK140" s="64">
        <v>0</v>
      </c>
      <c r="AL140" s="64">
        <v>0</v>
      </c>
      <c r="AM140" s="64">
        <v>0</v>
      </c>
      <c r="AN140" s="64">
        <v>608692</v>
      </c>
      <c r="AO140" s="64">
        <v>0</v>
      </c>
      <c r="AP140" s="64">
        <v>0</v>
      </c>
      <c r="AQ140" s="64">
        <v>0</v>
      </c>
      <c r="AR140" s="64">
        <v>0</v>
      </c>
      <c r="AS140" s="64">
        <v>0</v>
      </c>
      <c r="AT140" s="64">
        <v>0</v>
      </c>
      <c r="AU140" s="64">
        <v>0</v>
      </c>
    </row>
    <row r="141" spans="1:47">
      <c r="A141" s="64">
        <v>2105438</v>
      </c>
      <c r="B141" s="64">
        <v>3256</v>
      </c>
      <c r="C141" s="64">
        <v>437</v>
      </c>
      <c r="D141" s="64">
        <v>161</v>
      </c>
      <c r="E141" s="64">
        <v>1042.8</v>
      </c>
      <c r="F141" s="64">
        <v>695.2</v>
      </c>
      <c r="G141" s="64">
        <v>44231</v>
      </c>
      <c r="H141" s="64">
        <v>13694</v>
      </c>
      <c r="I141" s="64">
        <v>28811</v>
      </c>
      <c r="J141" s="64">
        <v>9414</v>
      </c>
      <c r="K141" s="64">
        <v>33365</v>
      </c>
      <c r="L141" s="64">
        <v>35338</v>
      </c>
      <c r="M141" s="64">
        <v>1596506.96</v>
      </c>
      <c r="N141" s="64">
        <v>568248.24</v>
      </c>
      <c r="O141" s="64">
        <v>541188.80000000005</v>
      </c>
      <c r="P141" s="64">
        <v>13145</v>
      </c>
      <c r="Q141" s="64">
        <v>6214.74</v>
      </c>
      <c r="R141" s="64">
        <v>8582.26</v>
      </c>
      <c r="S141" s="64">
        <v>37020</v>
      </c>
      <c r="T141" s="64">
        <v>105344</v>
      </c>
      <c r="U141" s="64">
        <v>78576</v>
      </c>
      <c r="V141" s="64">
        <v>140297.04</v>
      </c>
      <c r="W141" s="64">
        <v>39570.959999999999</v>
      </c>
      <c r="X141" s="64">
        <v>129016</v>
      </c>
      <c r="Y141" s="64">
        <v>77797</v>
      </c>
      <c r="Z141" s="64">
        <v>1019</v>
      </c>
      <c r="AA141" s="64">
        <v>25</v>
      </c>
      <c r="AB141" s="64">
        <v>2877</v>
      </c>
      <c r="AC141" s="64">
        <v>614</v>
      </c>
      <c r="AD141" s="64">
        <v>20</v>
      </c>
      <c r="AE141" s="64">
        <v>518</v>
      </c>
      <c r="AF141" s="64">
        <v>3232618</v>
      </c>
      <c r="AG141" s="64">
        <v>732940</v>
      </c>
      <c r="AH141" s="64">
        <v>17410</v>
      </c>
      <c r="AI141" s="64">
        <v>93264</v>
      </c>
      <c r="AJ141" s="64">
        <v>3590</v>
      </c>
      <c r="AK141" s="64">
        <v>77</v>
      </c>
      <c r="AL141" s="64">
        <v>72</v>
      </c>
      <c r="AM141" s="64">
        <v>1523</v>
      </c>
      <c r="AN141" s="64">
        <v>8608</v>
      </c>
      <c r="AO141" s="64">
        <v>846586</v>
      </c>
      <c r="AP141" s="64">
        <v>107</v>
      </c>
      <c r="AQ141" s="64">
        <v>109</v>
      </c>
      <c r="AR141" s="64">
        <v>63</v>
      </c>
      <c r="AS141" s="64">
        <v>882</v>
      </c>
      <c r="AT141" s="64">
        <v>4</v>
      </c>
      <c r="AU141" s="64">
        <v>262</v>
      </c>
    </row>
    <row r="142" spans="1:47">
      <c r="A142" s="64">
        <v>679810</v>
      </c>
      <c r="B142" s="64">
        <v>18568</v>
      </c>
      <c r="C142" s="64">
        <v>228</v>
      </c>
      <c r="D142" s="64">
        <v>5987</v>
      </c>
      <c r="E142" s="64">
        <v>1481.3999999999999</v>
      </c>
      <c r="F142" s="64">
        <v>987.6</v>
      </c>
      <c r="G142" s="64">
        <v>39955</v>
      </c>
      <c r="H142" s="64">
        <v>18548</v>
      </c>
      <c r="I142" s="64">
        <v>10497</v>
      </c>
      <c r="J142" s="64">
        <v>51894</v>
      </c>
      <c r="K142" s="64">
        <v>30435</v>
      </c>
      <c r="L142" s="64">
        <v>3979</v>
      </c>
      <c r="M142" s="64">
        <v>83922.78</v>
      </c>
      <c r="N142" s="64">
        <v>29870.82</v>
      </c>
      <c r="O142" s="64">
        <v>28448.400000000001</v>
      </c>
      <c r="P142" s="64">
        <v>98673</v>
      </c>
      <c r="Q142" s="64">
        <v>13971.3</v>
      </c>
      <c r="R142" s="64">
        <v>19293.699999999997</v>
      </c>
      <c r="S142" s="64">
        <v>49228</v>
      </c>
      <c r="T142" s="64">
        <v>54279</v>
      </c>
      <c r="U142" s="64">
        <v>31633</v>
      </c>
      <c r="V142" s="64">
        <v>6059.04</v>
      </c>
      <c r="W142" s="64">
        <v>1708.96</v>
      </c>
      <c r="X142" s="64">
        <v>27355</v>
      </c>
      <c r="Y142" s="64">
        <v>32020</v>
      </c>
      <c r="Z142" s="64">
        <v>10354</v>
      </c>
      <c r="AA142" s="64">
        <v>1852</v>
      </c>
      <c r="AB142" s="64">
        <v>58</v>
      </c>
      <c r="AC142" s="64">
        <v>1123</v>
      </c>
      <c r="AD142" s="64">
        <v>674</v>
      </c>
      <c r="AE142" s="64">
        <v>548</v>
      </c>
      <c r="AF142" s="64">
        <v>185246</v>
      </c>
      <c r="AG142" s="64">
        <v>441400</v>
      </c>
      <c r="AH142" s="64">
        <v>332652</v>
      </c>
      <c r="AI142" s="64">
        <v>80181</v>
      </c>
      <c r="AJ142" s="64">
        <v>42283</v>
      </c>
      <c r="AK142" s="64">
        <v>2648857</v>
      </c>
      <c r="AL142" s="64">
        <v>89373</v>
      </c>
      <c r="AM142" s="64">
        <v>353195</v>
      </c>
      <c r="AN142" s="64">
        <v>8333</v>
      </c>
      <c r="AO142" s="64">
        <v>29364</v>
      </c>
      <c r="AP142" s="64">
        <v>915876</v>
      </c>
      <c r="AQ142" s="64">
        <v>40604</v>
      </c>
      <c r="AR142" s="64">
        <v>430760</v>
      </c>
      <c r="AS142" s="64">
        <v>452199</v>
      </c>
      <c r="AT142" s="64">
        <v>4487</v>
      </c>
      <c r="AU142" s="64">
        <v>35112</v>
      </c>
    </row>
    <row r="143" spans="1:47">
      <c r="A143" s="64">
        <v>152486</v>
      </c>
      <c r="B143" s="64">
        <v>284870</v>
      </c>
      <c r="C143" s="64">
        <v>29595</v>
      </c>
      <c r="D143" s="64">
        <v>15477</v>
      </c>
      <c r="E143" s="64">
        <v>6484.8</v>
      </c>
      <c r="F143" s="64">
        <v>4323.2</v>
      </c>
      <c r="G143" s="64">
        <v>132385</v>
      </c>
      <c r="H143" s="64">
        <v>73970</v>
      </c>
      <c r="I143" s="64">
        <v>113146</v>
      </c>
      <c r="J143" s="64">
        <v>180274</v>
      </c>
      <c r="K143" s="64">
        <v>112849</v>
      </c>
      <c r="L143" s="64">
        <v>171856</v>
      </c>
      <c r="M143" s="64">
        <v>362169.73</v>
      </c>
      <c r="N143" s="64">
        <v>128907.87</v>
      </c>
      <c r="O143" s="64">
        <v>122769.40000000001</v>
      </c>
      <c r="P143" s="64">
        <v>343136</v>
      </c>
      <c r="Q143" s="64">
        <v>78779.819999999992</v>
      </c>
      <c r="R143" s="64">
        <v>108791.18</v>
      </c>
      <c r="S143" s="64">
        <v>151300</v>
      </c>
      <c r="T143" s="64">
        <v>277937</v>
      </c>
      <c r="U143" s="64">
        <v>563668</v>
      </c>
      <c r="V143" s="64">
        <v>50017.5</v>
      </c>
      <c r="W143" s="64">
        <v>14107.5</v>
      </c>
      <c r="X143" s="64">
        <v>434630</v>
      </c>
      <c r="Y143" s="64">
        <v>328647</v>
      </c>
      <c r="Z143" s="64">
        <v>8051</v>
      </c>
      <c r="AA143" s="64">
        <v>10634</v>
      </c>
      <c r="AB143" s="64">
        <v>351</v>
      </c>
      <c r="AC143" s="64">
        <v>113270</v>
      </c>
      <c r="AD143" s="64">
        <v>10607</v>
      </c>
      <c r="AE143" s="64">
        <v>8682</v>
      </c>
      <c r="AF143" s="64">
        <v>1131232</v>
      </c>
      <c r="AG143" s="64">
        <v>354530</v>
      </c>
      <c r="AH143" s="64">
        <v>557039</v>
      </c>
      <c r="AI143" s="64">
        <v>662558</v>
      </c>
      <c r="AJ143" s="64">
        <v>26159</v>
      </c>
      <c r="AK143" s="64">
        <v>252259</v>
      </c>
      <c r="AL143" s="64">
        <v>39989</v>
      </c>
      <c r="AM143" s="64">
        <v>1547658</v>
      </c>
      <c r="AN143" s="64">
        <v>39942</v>
      </c>
      <c r="AO143" s="64">
        <v>154825</v>
      </c>
      <c r="AP143" s="64">
        <v>78409</v>
      </c>
      <c r="AQ143" s="64">
        <v>508175</v>
      </c>
      <c r="AR143" s="64">
        <v>248830</v>
      </c>
      <c r="AS143" s="64">
        <v>178226</v>
      </c>
      <c r="AT143" s="64">
        <v>51941</v>
      </c>
      <c r="AU143" s="64">
        <v>10368360</v>
      </c>
    </row>
    <row r="144" spans="1:47">
      <c r="A144" s="64">
        <v>802164</v>
      </c>
      <c r="B144" s="64">
        <v>489350</v>
      </c>
      <c r="C144" s="64">
        <v>23559</v>
      </c>
      <c r="D144" s="64">
        <v>50883</v>
      </c>
      <c r="E144" s="64">
        <v>2383.7999999999997</v>
      </c>
      <c r="F144" s="64">
        <v>1589.2</v>
      </c>
      <c r="G144" s="64">
        <v>85523</v>
      </c>
      <c r="H144" s="64">
        <v>38584</v>
      </c>
      <c r="I144" s="64">
        <v>30762</v>
      </c>
      <c r="J144" s="64">
        <v>82702</v>
      </c>
      <c r="K144" s="64">
        <v>84165</v>
      </c>
      <c r="L144" s="64">
        <v>29194</v>
      </c>
      <c r="M144" s="64">
        <v>138638.78999999998</v>
      </c>
      <c r="N144" s="64">
        <v>49346.009999999995</v>
      </c>
      <c r="O144" s="64">
        <v>46996.200000000004</v>
      </c>
      <c r="P144" s="64">
        <v>117359</v>
      </c>
      <c r="Q144" s="64">
        <v>29486.52</v>
      </c>
      <c r="R144" s="64">
        <v>40719.479999999996</v>
      </c>
      <c r="S144" s="64">
        <v>101120</v>
      </c>
      <c r="T144" s="64">
        <v>184863</v>
      </c>
      <c r="U144" s="64">
        <v>88178</v>
      </c>
      <c r="V144" s="64">
        <v>23659.74</v>
      </c>
      <c r="W144" s="64">
        <v>6673.26</v>
      </c>
      <c r="X144" s="64">
        <v>35952</v>
      </c>
      <c r="Y144" s="64">
        <v>71528</v>
      </c>
      <c r="Z144" s="64">
        <v>4358</v>
      </c>
      <c r="AA144" s="64">
        <v>6028</v>
      </c>
      <c r="AB144" s="64">
        <v>450</v>
      </c>
      <c r="AC144" s="64">
        <v>17316</v>
      </c>
      <c r="AD144" s="64">
        <v>3883</v>
      </c>
      <c r="AE144" s="64">
        <v>6418</v>
      </c>
      <c r="AF144" s="64">
        <v>629389</v>
      </c>
      <c r="AG144" s="64">
        <v>593750</v>
      </c>
      <c r="AH144" s="64">
        <v>328327</v>
      </c>
      <c r="AI144" s="64">
        <v>159368</v>
      </c>
      <c r="AJ144" s="64">
        <v>230688</v>
      </c>
      <c r="AK144" s="64">
        <v>2213690</v>
      </c>
      <c r="AL144" s="64">
        <v>184930</v>
      </c>
      <c r="AM144" s="64">
        <v>234446</v>
      </c>
      <c r="AN144" s="64">
        <v>16037</v>
      </c>
      <c r="AO144" s="64">
        <v>79953</v>
      </c>
      <c r="AP144" s="64">
        <v>23585</v>
      </c>
      <c r="AQ144" s="64">
        <v>99554</v>
      </c>
      <c r="AR144" s="64">
        <v>1969756</v>
      </c>
      <c r="AS144" s="64">
        <v>147726</v>
      </c>
      <c r="AT144" s="64">
        <v>28621</v>
      </c>
      <c r="AU144" s="64">
        <v>2106122</v>
      </c>
    </row>
    <row r="145" spans="1:47">
      <c r="A145" s="64">
        <v>0</v>
      </c>
      <c r="B145" s="64">
        <v>0</v>
      </c>
      <c r="C145" s="64">
        <v>0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  <c r="Q145" s="64">
        <v>0</v>
      </c>
      <c r="R145" s="64">
        <v>0</v>
      </c>
      <c r="S145" s="64">
        <v>0</v>
      </c>
      <c r="T145" s="64">
        <v>0</v>
      </c>
      <c r="U145" s="64">
        <v>0</v>
      </c>
      <c r="V145" s="64">
        <v>0</v>
      </c>
      <c r="W145" s="64">
        <v>0</v>
      </c>
      <c r="X145" s="64">
        <v>0</v>
      </c>
      <c r="Y145" s="64">
        <v>0</v>
      </c>
      <c r="Z145" s="64">
        <v>0</v>
      </c>
      <c r="AA145" s="64">
        <v>0</v>
      </c>
      <c r="AB145" s="64">
        <v>0</v>
      </c>
      <c r="AC145" s="64">
        <v>0</v>
      </c>
      <c r="AD145" s="64">
        <v>0</v>
      </c>
      <c r="AE145" s="64">
        <v>0</v>
      </c>
      <c r="AF145" s="64">
        <v>0</v>
      </c>
      <c r="AG145" s="64">
        <v>3139</v>
      </c>
      <c r="AH145" s="64">
        <v>37132</v>
      </c>
      <c r="AI145" s="64">
        <v>3212</v>
      </c>
      <c r="AJ145" s="64">
        <v>0</v>
      </c>
      <c r="AK145" s="64">
        <v>0</v>
      </c>
      <c r="AL145" s="64">
        <v>0</v>
      </c>
      <c r="AM145" s="64">
        <v>0</v>
      </c>
      <c r="AN145" s="64">
        <v>0</v>
      </c>
      <c r="AO145" s="64">
        <v>0</v>
      </c>
      <c r="AP145" s="64">
        <v>0</v>
      </c>
      <c r="AQ145" s="64">
        <v>0</v>
      </c>
      <c r="AR145" s="64">
        <v>0</v>
      </c>
      <c r="AS145" s="64">
        <v>388412</v>
      </c>
      <c r="AT145" s="64">
        <v>228</v>
      </c>
      <c r="AU145" s="64">
        <v>0</v>
      </c>
    </row>
    <row r="146" spans="1:47">
      <c r="A146" s="64">
        <v>0</v>
      </c>
      <c r="B146" s="64">
        <v>29619</v>
      </c>
      <c r="C146" s="64">
        <v>369</v>
      </c>
      <c r="D146" s="64">
        <v>9566</v>
      </c>
      <c r="E146" s="64">
        <v>2360.4</v>
      </c>
      <c r="F146" s="64">
        <v>1573.6000000000001</v>
      </c>
      <c r="G146" s="64">
        <v>63690</v>
      </c>
      <c r="H146" s="64">
        <v>29565</v>
      </c>
      <c r="I146" s="64">
        <v>16736</v>
      </c>
      <c r="J146" s="64">
        <v>82728</v>
      </c>
      <c r="K146" s="64">
        <v>48496</v>
      </c>
      <c r="L146" s="64">
        <v>6338</v>
      </c>
      <c r="M146" s="64">
        <v>133681.60999999999</v>
      </c>
      <c r="N146" s="64">
        <v>47581.59</v>
      </c>
      <c r="O146" s="64">
        <v>45315.8</v>
      </c>
      <c r="P146" s="64">
        <v>157157</v>
      </c>
      <c r="Q146" s="64">
        <v>22256.639999999999</v>
      </c>
      <c r="R146" s="64">
        <v>30735.359999999997</v>
      </c>
      <c r="S146" s="64">
        <v>78632</v>
      </c>
      <c r="T146" s="64">
        <v>86476</v>
      </c>
      <c r="U146" s="64">
        <v>50407</v>
      </c>
      <c r="V146" s="64">
        <v>9654.06</v>
      </c>
      <c r="W146" s="64">
        <v>2722.94</v>
      </c>
      <c r="X146" s="64">
        <v>43579</v>
      </c>
      <c r="Y146" s="64">
        <v>51000</v>
      </c>
      <c r="Z146" s="64">
        <v>16484</v>
      </c>
      <c r="AA146" s="64">
        <v>2963</v>
      </c>
      <c r="AB146" s="64">
        <v>93</v>
      </c>
      <c r="AC146" s="64">
        <v>1792</v>
      </c>
      <c r="AD146" s="64">
        <v>1074</v>
      </c>
      <c r="AE146" s="64">
        <v>873</v>
      </c>
      <c r="AF146" s="64">
        <v>295212</v>
      </c>
      <c r="AG146" s="64">
        <v>293450</v>
      </c>
      <c r="AH146" s="64">
        <v>86669</v>
      </c>
      <c r="AI146" s="64">
        <v>48130</v>
      </c>
      <c r="AJ146" s="64">
        <v>351923</v>
      </c>
      <c r="AK146" s="64">
        <v>641152</v>
      </c>
      <c r="AL146" s="64">
        <v>284005</v>
      </c>
      <c r="AM146" s="64">
        <v>404756</v>
      </c>
      <c r="AN146" s="64">
        <v>8005</v>
      </c>
      <c r="AO146" s="64">
        <v>48664</v>
      </c>
      <c r="AP146" s="64">
        <v>11433</v>
      </c>
      <c r="AQ146" s="64">
        <v>70065</v>
      </c>
      <c r="AR146" s="64">
        <v>34990</v>
      </c>
      <c r="AS146" s="64">
        <v>10786</v>
      </c>
      <c r="AT146" s="64">
        <v>2111296</v>
      </c>
      <c r="AU146" s="64">
        <v>56379</v>
      </c>
    </row>
    <row r="147" spans="1:47">
      <c r="A147" s="64">
        <v>255</v>
      </c>
      <c r="B147" s="64">
        <v>13</v>
      </c>
      <c r="C147" s="64">
        <v>0</v>
      </c>
      <c r="D147" s="64">
        <v>11</v>
      </c>
      <c r="E147" s="64">
        <v>1.2</v>
      </c>
      <c r="F147" s="64">
        <v>0.8</v>
      </c>
      <c r="G147" s="64">
        <v>96</v>
      </c>
      <c r="H147" s="64">
        <v>36</v>
      </c>
      <c r="I147" s="64">
        <v>20</v>
      </c>
      <c r="J147" s="64">
        <v>85</v>
      </c>
      <c r="K147" s="64">
        <v>31</v>
      </c>
      <c r="L147" s="64">
        <v>3</v>
      </c>
      <c r="M147" s="64">
        <v>50.739999999999995</v>
      </c>
      <c r="N147" s="64">
        <v>18.059999999999999</v>
      </c>
      <c r="O147" s="64">
        <v>17.2</v>
      </c>
      <c r="P147" s="64">
        <v>97</v>
      </c>
      <c r="Q147" s="64">
        <v>9.24</v>
      </c>
      <c r="R147" s="64">
        <v>12.76</v>
      </c>
      <c r="S147" s="64">
        <v>46</v>
      </c>
      <c r="T147" s="64">
        <v>58</v>
      </c>
      <c r="U147" s="64">
        <v>23</v>
      </c>
      <c r="V147" s="64">
        <v>3.9000000000000004</v>
      </c>
      <c r="W147" s="64">
        <v>1.1000000000000001</v>
      </c>
      <c r="X147" s="64">
        <v>22</v>
      </c>
      <c r="Y147" s="64">
        <v>13</v>
      </c>
      <c r="Z147" s="64">
        <v>4</v>
      </c>
      <c r="AA147" s="64">
        <v>7</v>
      </c>
      <c r="AB147" s="64">
        <v>0</v>
      </c>
      <c r="AC147" s="64">
        <v>3</v>
      </c>
      <c r="AD147" s="64">
        <v>7</v>
      </c>
      <c r="AE147" s="64">
        <v>1</v>
      </c>
      <c r="AF147" s="64">
        <v>123</v>
      </c>
      <c r="AG147" s="64">
        <v>29</v>
      </c>
      <c r="AH147" s="64">
        <v>113</v>
      </c>
      <c r="AI147" s="64">
        <v>34</v>
      </c>
      <c r="AJ147" s="64">
        <v>181</v>
      </c>
      <c r="AK147" s="64">
        <v>554</v>
      </c>
      <c r="AL147" s="64">
        <v>138</v>
      </c>
      <c r="AM147" s="64">
        <v>368</v>
      </c>
      <c r="AN147" s="64">
        <v>1</v>
      </c>
      <c r="AO147" s="64">
        <v>54</v>
      </c>
      <c r="AP147" s="64">
        <v>11</v>
      </c>
      <c r="AQ147" s="64">
        <v>75</v>
      </c>
      <c r="AR147" s="64">
        <v>100</v>
      </c>
      <c r="AS147" s="64">
        <v>23</v>
      </c>
      <c r="AT147" s="64">
        <v>11</v>
      </c>
      <c r="AU147" s="64">
        <v>932978</v>
      </c>
    </row>
    <row r="148" spans="1:47">
      <c r="A148">
        <v>40256567</v>
      </c>
      <c r="B148">
        <v>16463115</v>
      </c>
      <c r="C148">
        <v>4204238</v>
      </c>
      <c r="D148">
        <v>11961837</v>
      </c>
      <c r="E148">
        <v>3696323.4</v>
      </c>
      <c r="F148">
        <v>2464215.6</v>
      </c>
      <c r="G148">
        <v>165131129</v>
      </c>
      <c r="H148">
        <v>85922955</v>
      </c>
      <c r="I148">
        <v>38076517</v>
      </c>
      <c r="J148">
        <v>37814114</v>
      </c>
      <c r="K148">
        <v>67865072</v>
      </c>
      <c r="L148">
        <v>93456449</v>
      </c>
      <c r="M148">
        <v>157910775.38</v>
      </c>
      <c r="N148">
        <v>56205530.219999999</v>
      </c>
      <c r="O148">
        <v>53529076.400000006</v>
      </c>
      <c r="P148">
        <v>75991081</v>
      </c>
      <c r="Q148">
        <v>48612444.719999999</v>
      </c>
      <c r="R148">
        <v>67131471.280000001</v>
      </c>
      <c r="S148">
        <v>61850015</v>
      </c>
      <c r="T148">
        <v>79837959</v>
      </c>
      <c r="U148">
        <v>61284074</v>
      </c>
      <c r="V148">
        <v>66916737.420000002</v>
      </c>
      <c r="W148">
        <v>18873951.580000002</v>
      </c>
      <c r="X148">
        <v>58309534</v>
      </c>
      <c r="Y148">
        <v>60557307</v>
      </c>
      <c r="Z148">
        <v>9644886</v>
      </c>
      <c r="AA148">
        <v>1539263</v>
      </c>
      <c r="AB148">
        <v>949006</v>
      </c>
      <c r="AC148">
        <v>32405039</v>
      </c>
      <c r="AD148">
        <v>3417050</v>
      </c>
      <c r="AE148">
        <v>2105495</v>
      </c>
      <c r="AF148">
        <v>113324173</v>
      </c>
      <c r="AG148">
        <v>34955578</v>
      </c>
      <c r="AH148">
        <v>66886077</v>
      </c>
      <c r="AI148">
        <v>16831889</v>
      </c>
      <c r="AJ148">
        <v>9892587</v>
      </c>
      <c r="AK148">
        <v>29932733</v>
      </c>
      <c r="AL148">
        <v>16035689</v>
      </c>
      <c r="AM148">
        <v>39045968</v>
      </c>
      <c r="AN148">
        <v>1240582</v>
      </c>
      <c r="AO148">
        <v>12876740</v>
      </c>
      <c r="AP148">
        <v>4242770</v>
      </c>
      <c r="AQ148">
        <v>13346300</v>
      </c>
      <c r="AR148">
        <v>6093718</v>
      </c>
      <c r="AS148">
        <v>24828263</v>
      </c>
      <c r="AT148">
        <v>5115989</v>
      </c>
      <c r="AU148">
        <v>16699266</v>
      </c>
    </row>
    <row r="149" spans="1:47">
      <c r="A149">
        <v>49222180</v>
      </c>
      <c r="B149">
        <v>3979484</v>
      </c>
      <c r="C149">
        <v>699047</v>
      </c>
      <c r="D149">
        <v>1947290</v>
      </c>
      <c r="E149">
        <v>1004163</v>
      </c>
      <c r="F149">
        <v>669442</v>
      </c>
      <c r="G149">
        <v>12908982</v>
      </c>
      <c r="H149">
        <v>4921263</v>
      </c>
      <c r="I149">
        <v>2039466</v>
      </c>
      <c r="J149">
        <v>2211907</v>
      </c>
      <c r="K149">
        <v>2781032</v>
      </c>
      <c r="L149">
        <v>2971824</v>
      </c>
      <c r="M149">
        <v>8411626.459999999</v>
      </c>
      <c r="N149">
        <v>2993968.7399999998</v>
      </c>
      <c r="O149">
        <v>2851398.8000000003</v>
      </c>
      <c r="P149">
        <v>5417058</v>
      </c>
      <c r="Q149">
        <v>1845335.52</v>
      </c>
      <c r="R149">
        <v>2548320.48</v>
      </c>
      <c r="S149">
        <v>3004108</v>
      </c>
      <c r="T149">
        <v>6573893</v>
      </c>
      <c r="U149">
        <v>3007662</v>
      </c>
      <c r="V149">
        <v>5412378.6600000001</v>
      </c>
      <c r="W149">
        <v>1526568.34</v>
      </c>
      <c r="X149">
        <v>6006073</v>
      </c>
      <c r="Y149">
        <v>3525435</v>
      </c>
      <c r="Z149">
        <v>366432</v>
      </c>
      <c r="AA149">
        <v>885665</v>
      </c>
      <c r="AB149">
        <v>109245</v>
      </c>
      <c r="AC149">
        <v>2781428</v>
      </c>
      <c r="AD149">
        <v>334149</v>
      </c>
      <c r="AE149">
        <v>915133</v>
      </c>
      <c r="AF149">
        <v>22231940</v>
      </c>
      <c r="AG149">
        <v>43304067</v>
      </c>
      <c r="AH149">
        <v>17192162</v>
      </c>
      <c r="AI149">
        <v>12613455</v>
      </c>
      <c r="AJ149">
        <v>3022714</v>
      </c>
      <c r="AK149">
        <v>12444407</v>
      </c>
      <c r="AL149">
        <v>4787718</v>
      </c>
      <c r="AM149">
        <v>9976526</v>
      </c>
      <c r="AN149">
        <v>371965</v>
      </c>
      <c r="AO149">
        <v>4549809</v>
      </c>
      <c r="AP149">
        <v>2053539</v>
      </c>
      <c r="AQ149">
        <v>8460265</v>
      </c>
      <c r="AR149">
        <v>20473998</v>
      </c>
      <c r="AS149">
        <v>7903996</v>
      </c>
      <c r="AT149">
        <v>2352382</v>
      </c>
      <c r="AU149">
        <v>2049502</v>
      </c>
    </row>
    <row r="150" spans="1:47">
      <c r="A150">
        <v>19266</v>
      </c>
      <c r="B150">
        <v>732757</v>
      </c>
      <c r="C150">
        <v>915173</v>
      </c>
      <c r="D150">
        <v>128872</v>
      </c>
      <c r="E150">
        <v>72121.2</v>
      </c>
      <c r="F150">
        <v>48080.800000000003</v>
      </c>
      <c r="G150">
        <v>4088664</v>
      </c>
      <c r="H150">
        <v>653827</v>
      </c>
      <c r="I150">
        <v>573369</v>
      </c>
      <c r="J150">
        <v>322323</v>
      </c>
      <c r="K150">
        <v>752131</v>
      </c>
      <c r="L150">
        <v>5756710</v>
      </c>
      <c r="M150">
        <v>2117888.19</v>
      </c>
      <c r="N150">
        <v>753824.61</v>
      </c>
      <c r="O150">
        <v>717928.20000000007</v>
      </c>
      <c r="P150">
        <v>1401524</v>
      </c>
      <c r="Q150">
        <v>372496.32</v>
      </c>
      <c r="R150">
        <v>514399.68</v>
      </c>
      <c r="S150">
        <v>660248</v>
      </c>
      <c r="T150">
        <v>1639445</v>
      </c>
      <c r="U150">
        <v>935767</v>
      </c>
      <c r="V150">
        <v>2189242.38</v>
      </c>
      <c r="W150">
        <v>617478.62</v>
      </c>
      <c r="X150">
        <v>435098</v>
      </c>
      <c r="Y150">
        <v>294056</v>
      </c>
      <c r="Z150">
        <v>54931</v>
      </c>
      <c r="AA150">
        <v>26433</v>
      </c>
      <c r="AB150">
        <v>42605</v>
      </c>
      <c r="AC150">
        <v>606383</v>
      </c>
      <c r="AD150">
        <v>11134</v>
      </c>
      <c r="AE150">
        <v>152948</v>
      </c>
      <c r="AF150">
        <v>4536871</v>
      </c>
      <c r="AG150">
        <v>17605386</v>
      </c>
      <c r="AH150">
        <v>3142371</v>
      </c>
      <c r="AI150">
        <v>538371</v>
      </c>
      <c r="AJ150">
        <v>586837</v>
      </c>
      <c r="AK150">
        <v>848310</v>
      </c>
      <c r="AL150">
        <v>4340846</v>
      </c>
      <c r="AM150">
        <v>3124151</v>
      </c>
      <c r="AN150">
        <v>126011</v>
      </c>
      <c r="AO150">
        <v>1169271</v>
      </c>
      <c r="AP150">
        <v>244293</v>
      </c>
      <c r="AQ150">
        <v>544025</v>
      </c>
      <c r="AR150">
        <v>258442</v>
      </c>
      <c r="AS150">
        <v>112366</v>
      </c>
      <c r="AT150">
        <v>242597</v>
      </c>
      <c r="AU150">
        <v>29057644</v>
      </c>
    </row>
    <row r="151" spans="1:47">
      <c r="A151">
        <v>1905584</v>
      </c>
      <c r="B151">
        <v>952534</v>
      </c>
      <c r="C151">
        <v>3406579</v>
      </c>
      <c r="D151">
        <v>828630</v>
      </c>
      <c r="E151">
        <v>152114.4</v>
      </c>
      <c r="F151">
        <v>101409.60000000001</v>
      </c>
      <c r="G151">
        <v>6294895</v>
      </c>
      <c r="H151">
        <v>798936</v>
      </c>
      <c r="I151">
        <v>641445</v>
      </c>
      <c r="J151">
        <v>514814</v>
      </c>
      <c r="K151">
        <v>2247901</v>
      </c>
      <c r="L151">
        <v>3816904</v>
      </c>
      <c r="M151">
        <v>5617849.6099999994</v>
      </c>
      <c r="N151">
        <v>1999573.5899999999</v>
      </c>
      <c r="O151">
        <v>1904355.8</v>
      </c>
      <c r="P151">
        <v>2830257</v>
      </c>
      <c r="Q151">
        <v>1393253.8199999998</v>
      </c>
      <c r="R151">
        <v>1924017.18</v>
      </c>
      <c r="S151">
        <v>1545142</v>
      </c>
      <c r="T151">
        <v>2095640</v>
      </c>
      <c r="U151">
        <v>1455128</v>
      </c>
      <c r="V151">
        <v>2008122.48</v>
      </c>
      <c r="W151">
        <v>566393.52</v>
      </c>
      <c r="X151">
        <v>1339991</v>
      </c>
      <c r="Y151">
        <v>2218457</v>
      </c>
      <c r="Z151">
        <v>171822</v>
      </c>
      <c r="AA151">
        <v>285754</v>
      </c>
      <c r="AB151">
        <v>142912</v>
      </c>
      <c r="AC151">
        <v>4927364</v>
      </c>
      <c r="AD151">
        <v>320391</v>
      </c>
      <c r="AE151">
        <v>600373</v>
      </c>
      <c r="AF151">
        <v>10989635</v>
      </c>
      <c r="AG151">
        <v>3021918</v>
      </c>
      <c r="AH151">
        <v>5583254</v>
      </c>
      <c r="AI151">
        <v>1379435</v>
      </c>
      <c r="AJ151">
        <v>1784392</v>
      </c>
      <c r="AK151">
        <v>646766</v>
      </c>
      <c r="AL151">
        <v>15949029</v>
      </c>
      <c r="AM151">
        <v>4625452</v>
      </c>
      <c r="AN151">
        <v>97736</v>
      </c>
      <c r="AO151">
        <v>975861</v>
      </c>
      <c r="AP151">
        <v>918139</v>
      </c>
      <c r="AQ151">
        <v>973787</v>
      </c>
      <c r="AR151">
        <v>2840333</v>
      </c>
      <c r="AS151">
        <v>1799075</v>
      </c>
      <c r="AT151">
        <v>830202</v>
      </c>
      <c r="AU151">
        <v>38242</v>
      </c>
    </row>
    <row r="152" spans="1:47">
      <c r="A152">
        <v>0</v>
      </c>
      <c r="B152">
        <v>2750604</v>
      </c>
      <c r="C152">
        <v>-1228363</v>
      </c>
      <c r="D152">
        <v>1575499</v>
      </c>
      <c r="E152">
        <v>-266711.39999999997</v>
      </c>
      <c r="F152">
        <v>-177807.6</v>
      </c>
      <c r="G152">
        <v>9853649</v>
      </c>
      <c r="H152">
        <v>3576182</v>
      </c>
      <c r="I152">
        <v>2362783</v>
      </c>
      <c r="J152">
        <v>2028912</v>
      </c>
      <c r="K152">
        <v>5317606</v>
      </c>
      <c r="L152">
        <v>4141512</v>
      </c>
      <c r="M152">
        <v>15028999.199999999</v>
      </c>
      <c r="N152">
        <v>5349304.8</v>
      </c>
      <c r="O152">
        <v>5094576</v>
      </c>
      <c r="P152">
        <v>10706832</v>
      </c>
      <c r="Q152">
        <v>3772481.1599999997</v>
      </c>
      <c r="R152">
        <v>5209616.84</v>
      </c>
      <c r="S152">
        <v>5874000</v>
      </c>
      <c r="T152">
        <v>8085347</v>
      </c>
      <c r="U152">
        <v>4565688</v>
      </c>
      <c r="V152">
        <v>6225185.46</v>
      </c>
      <c r="W152">
        <v>1755821.54</v>
      </c>
      <c r="X152">
        <v>3375667</v>
      </c>
      <c r="Y152">
        <v>3048834</v>
      </c>
      <c r="Z152">
        <v>575904</v>
      </c>
      <c r="AA152">
        <v>1174103</v>
      </c>
      <c r="AB152">
        <v>145655</v>
      </c>
      <c r="AC152">
        <v>965639</v>
      </c>
      <c r="AD152">
        <v>748401</v>
      </c>
      <c r="AE152">
        <v>80382</v>
      </c>
      <c r="AF152">
        <v>5011282</v>
      </c>
      <c r="AG152">
        <v>28905920</v>
      </c>
      <c r="AH152">
        <v>7128244</v>
      </c>
      <c r="AI152">
        <v>2122607</v>
      </c>
      <c r="AJ152">
        <v>2345418</v>
      </c>
      <c r="AK152">
        <v>22576107</v>
      </c>
      <c r="AL152">
        <v>5836084</v>
      </c>
      <c r="AM152">
        <v>5703634</v>
      </c>
      <c r="AN152">
        <v>314004</v>
      </c>
      <c r="AO152">
        <v>3885327</v>
      </c>
      <c r="AP152">
        <v>1222687</v>
      </c>
      <c r="AQ152">
        <v>2148084</v>
      </c>
      <c r="AR152">
        <v>1102313</v>
      </c>
      <c r="AS152">
        <v>2581128</v>
      </c>
      <c r="AT152">
        <v>1082505</v>
      </c>
      <c r="AU152">
        <v>19622</v>
      </c>
    </row>
    <row r="153" spans="1:47">
      <c r="A153">
        <v>51147030</v>
      </c>
      <c r="B153">
        <v>8415380</v>
      </c>
      <c r="C153">
        <v>3792436</v>
      </c>
      <c r="D153">
        <v>4480291</v>
      </c>
      <c r="E153">
        <v>961687.2</v>
      </c>
      <c r="F153">
        <v>641124.80000000005</v>
      </c>
      <c r="G153">
        <v>33146189</v>
      </c>
      <c r="H153">
        <v>9950209</v>
      </c>
      <c r="I153">
        <v>5617064</v>
      </c>
      <c r="J153">
        <v>5077956</v>
      </c>
      <c r="K153">
        <v>11098670</v>
      </c>
      <c r="L153">
        <v>16686951</v>
      </c>
      <c r="M153">
        <v>31176364.049999997</v>
      </c>
      <c r="N153">
        <v>11096671.949999999</v>
      </c>
      <c r="O153">
        <v>10568259</v>
      </c>
      <c r="P153">
        <v>20355670</v>
      </c>
      <c r="Q153">
        <v>7383567.2399999993</v>
      </c>
      <c r="R153">
        <v>10196354.76</v>
      </c>
      <c r="S153">
        <v>11083499</v>
      </c>
      <c r="T153">
        <v>18394325</v>
      </c>
      <c r="U153">
        <v>9964245</v>
      </c>
      <c r="V153">
        <v>15834928.200000001</v>
      </c>
      <c r="W153">
        <v>4466261.8</v>
      </c>
      <c r="X153">
        <v>11156830</v>
      </c>
      <c r="Y153">
        <v>9086782</v>
      </c>
      <c r="Z153">
        <v>1169089</v>
      </c>
      <c r="AA153">
        <v>2371955</v>
      </c>
      <c r="AB153">
        <v>440417</v>
      </c>
      <c r="AC153">
        <v>9280813</v>
      </c>
      <c r="AD153">
        <v>1414075</v>
      </c>
      <c r="AE153">
        <v>1748835</v>
      </c>
      <c r="AF153">
        <v>42769729</v>
      </c>
      <c r="AG153">
        <v>92837290</v>
      </c>
      <c r="AH153">
        <v>33046030</v>
      </c>
      <c r="AI153">
        <v>16653869</v>
      </c>
      <c r="AJ153">
        <v>7739361</v>
      </c>
      <c r="AK153">
        <v>36515591</v>
      </c>
      <c r="AL153">
        <v>30913677</v>
      </c>
      <c r="AM153">
        <v>23429762</v>
      </c>
      <c r="AN153">
        <v>909717</v>
      </c>
      <c r="AO153">
        <v>10580267</v>
      </c>
      <c r="AP153">
        <v>4438658</v>
      </c>
      <c r="AQ153">
        <v>12126161</v>
      </c>
      <c r="AR153">
        <v>24675086</v>
      </c>
      <c r="AS153">
        <v>12396565</v>
      </c>
      <c r="AT153">
        <v>4507686</v>
      </c>
      <c r="AU153">
        <v>31165010</v>
      </c>
    </row>
    <row r="154" spans="1:47">
      <c r="A154">
        <v>91403597</v>
      </c>
      <c r="B154">
        <v>24878495</v>
      </c>
      <c r="C154">
        <v>7996674</v>
      </c>
      <c r="D154">
        <v>16442128</v>
      </c>
      <c r="E154">
        <v>4658010</v>
      </c>
      <c r="F154">
        <v>3105340</v>
      </c>
      <c r="G154">
        <v>198277318</v>
      </c>
      <c r="H154">
        <v>95873164</v>
      </c>
      <c r="I154">
        <v>43693580</v>
      </c>
      <c r="J154">
        <v>42892069</v>
      </c>
      <c r="K154">
        <v>78963743</v>
      </c>
      <c r="L154">
        <v>110143400</v>
      </c>
      <c r="M154">
        <v>189087139.42999998</v>
      </c>
      <c r="N154">
        <v>67302202.170000002</v>
      </c>
      <c r="O154">
        <v>64097335.400000006</v>
      </c>
      <c r="P154">
        <v>96346752</v>
      </c>
      <c r="Q154">
        <v>55996011.960000001</v>
      </c>
      <c r="R154">
        <v>77327826.039999992</v>
      </c>
      <c r="S154">
        <v>72933514</v>
      </c>
      <c r="T154">
        <v>98232284</v>
      </c>
      <c r="U154">
        <v>71248319</v>
      </c>
      <c r="V154">
        <v>82751666.400000006</v>
      </c>
      <c r="W154">
        <v>23340213.600000001</v>
      </c>
      <c r="X154">
        <v>69466364</v>
      </c>
      <c r="Y154">
        <v>69644089</v>
      </c>
      <c r="Z154">
        <v>10813975</v>
      </c>
      <c r="AA154">
        <v>3911218</v>
      </c>
      <c r="AB154">
        <v>1389423</v>
      </c>
      <c r="AC154">
        <v>41685852</v>
      </c>
      <c r="AD154">
        <v>4831125</v>
      </c>
      <c r="AE154">
        <v>3854330</v>
      </c>
      <c r="AF154">
        <v>156093902</v>
      </c>
      <c r="AG154">
        <v>127792868</v>
      </c>
      <c r="AH154">
        <v>99932107</v>
      </c>
      <c r="AI154">
        <v>33485758</v>
      </c>
      <c r="AJ154">
        <v>17631948</v>
      </c>
      <c r="AK154">
        <v>66448323</v>
      </c>
      <c r="AL154">
        <v>46949365</v>
      </c>
      <c r="AM154">
        <v>62475730</v>
      </c>
      <c r="AN154">
        <v>2150299</v>
      </c>
      <c r="AO154">
        <v>23457007</v>
      </c>
      <c r="AP154">
        <v>8681428</v>
      </c>
      <c r="AQ154">
        <v>25472461</v>
      </c>
      <c r="AR154">
        <v>30768804</v>
      </c>
      <c r="AS154">
        <v>37224828</v>
      </c>
      <c r="AT154">
        <v>9623675</v>
      </c>
      <c r="AU154">
        <v>47864276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4E7F-F6D6-4455-855D-267930573029}">
  <dimension ref="A1:BN60"/>
  <sheetViews>
    <sheetView topLeftCell="AH25" zoomScale="70" zoomScaleNormal="70" workbookViewId="0">
      <selection activeCell="BO7" sqref="BO7:BO53"/>
    </sheetView>
  </sheetViews>
  <sheetFormatPr defaultColWidth="8.88671875" defaultRowHeight="13.8"/>
  <cols>
    <col min="1" max="3" width="8.88671875" style="66"/>
    <col min="4" max="5" width="9.44140625" style="66" bestFit="1" customWidth="1"/>
    <col min="6" max="6" width="9.21875" style="66" bestFit="1" customWidth="1"/>
    <col min="7" max="7" width="9.44140625" style="66" bestFit="1" customWidth="1"/>
    <col min="8" max="8" width="10.21875" style="66" bestFit="1" customWidth="1"/>
    <col min="9" max="9" width="9" style="66" bestFit="1" customWidth="1"/>
    <col min="10" max="10" width="10.44140625" style="66" bestFit="1" customWidth="1"/>
    <col min="11" max="14" width="9.44140625" style="66" bestFit="1" customWidth="1"/>
    <col min="15" max="15" width="10.44140625" style="66" bestFit="1" customWidth="1"/>
    <col min="16" max="16" width="12.77734375" style="66" bestFit="1" customWidth="1"/>
    <col min="17" max="18" width="11.6640625" style="66" bestFit="1" customWidth="1"/>
    <col min="19" max="19" width="9.44140625" style="66" bestFit="1" customWidth="1"/>
    <col min="20" max="21" width="12.77734375" style="66" bestFit="1" customWidth="1"/>
    <col min="22" max="24" width="9.44140625" style="66" bestFit="1" customWidth="1"/>
    <col min="25" max="26" width="11.6640625" style="66" bestFit="1" customWidth="1"/>
    <col min="27" max="29" width="9.44140625" style="66" bestFit="1" customWidth="1"/>
    <col min="30" max="31" width="9" style="66" bestFit="1" customWidth="1"/>
    <col min="32" max="32" width="9.44140625" style="66" bestFit="1" customWidth="1"/>
    <col min="33" max="34" width="9" style="66" bestFit="1" customWidth="1"/>
    <col min="35" max="36" width="10.44140625" style="66" bestFit="1" customWidth="1"/>
    <col min="37" max="42" width="9.44140625" style="66" bestFit="1" customWidth="1"/>
    <col min="43" max="43" width="9" style="66" bestFit="1" customWidth="1"/>
    <col min="44" max="44" width="9.44140625" style="66" bestFit="1" customWidth="1"/>
    <col min="45" max="45" width="9" style="66" bestFit="1" customWidth="1"/>
    <col min="46" max="48" width="9.44140625" style="66" bestFit="1" customWidth="1"/>
    <col min="49" max="49" width="9" style="66" bestFit="1" customWidth="1"/>
    <col min="50" max="50" width="9.44140625" style="66" bestFit="1" customWidth="1"/>
    <col min="51" max="51" width="12.77734375" style="66" bestFit="1" customWidth="1"/>
    <col min="52" max="56" width="9.44140625" style="66" bestFit="1" customWidth="1"/>
    <col min="57" max="57" width="10.44140625" style="66" bestFit="1" customWidth="1"/>
    <col min="58" max="58" width="9" style="66" bestFit="1" customWidth="1"/>
    <col min="59" max="59" width="10.44140625" style="66" bestFit="1" customWidth="1"/>
    <col min="60" max="61" width="9.44140625" style="66" bestFit="1" customWidth="1"/>
    <col min="62" max="62" width="10.44140625" style="66" bestFit="1" customWidth="1"/>
    <col min="63" max="64" width="9.44140625" style="66" bestFit="1" customWidth="1"/>
    <col min="65" max="65" width="9.21875" style="66" bestFit="1" customWidth="1"/>
    <col min="66" max="66" width="10.44140625" style="66" bestFit="1" customWidth="1"/>
    <col min="67" max="67" width="8.88671875" style="66"/>
    <col min="68" max="68" width="10.44140625" style="66" bestFit="1" customWidth="1"/>
    <col min="69" max="16384" width="8.88671875" style="66"/>
  </cols>
  <sheetData>
    <row r="1" spans="2:66" ht="14.4"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2:66" ht="14.4">
      <c r="AZ2" s="162" t="s">
        <v>9</v>
      </c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/>
      <c r="BL2"/>
      <c r="BM2"/>
      <c r="BN2"/>
    </row>
    <row r="3" spans="2:66" ht="13.95" customHeight="1">
      <c r="AZ3" s="36" t="s">
        <v>144</v>
      </c>
      <c r="BA3" s="37"/>
      <c r="BB3" s="37"/>
      <c r="BC3" s="30"/>
      <c r="BD3" s="29"/>
      <c r="BE3" s="157"/>
      <c r="BF3" s="158"/>
      <c r="BG3" s="158"/>
      <c r="BH3" s="158"/>
      <c r="BI3" s="158"/>
      <c r="BJ3" s="146"/>
      <c r="BK3" s="156" t="s">
        <v>107</v>
      </c>
      <c r="BL3" s="142" t="s">
        <v>108</v>
      </c>
      <c r="BM3" s="156" t="s">
        <v>109</v>
      </c>
      <c r="BN3" s="156" t="s">
        <v>110</v>
      </c>
    </row>
    <row r="4" spans="2:66">
      <c r="AZ4" s="36" t="s">
        <v>36</v>
      </c>
      <c r="BA4" s="37"/>
      <c r="BB4" s="38"/>
      <c r="BC4" s="37"/>
      <c r="BD4" s="38"/>
      <c r="BE4" s="157" t="s">
        <v>124</v>
      </c>
      <c r="BF4" s="158"/>
      <c r="BG4" s="146"/>
      <c r="BH4" s="156" t="s">
        <v>125</v>
      </c>
      <c r="BI4" s="142" t="s">
        <v>126</v>
      </c>
      <c r="BJ4" s="163" t="s">
        <v>127</v>
      </c>
      <c r="BK4" s="143"/>
      <c r="BL4" s="143"/>
      <c r="BM4" s="143"/>
      <c r="BN4" s="143"/>
    </row>
    <row r="5" spans="2:66" ht="24">
      <c r="D5" s="14" t="s">
        <v>41</v>
      </c>
      <c r="E5" s="16" t="s">
        <v>45</v>
      </c>
      <c r="F5" s="16" t="s">
        <v>52</v>
      </c>
      <c r="G5" s="16" t="s">
        <v>53</v>
      </c>
      <c r="H5" s="16" t="s">
        <v>149</v>
      </c>
      <c r="I5" s="16"/>
      <c r="J5" s="16" t="s">
        <v>31</v>
      </c>
      <c r="K5" s="16" t="s">
        <v>32</v>
      </c>
      <c r="L5" s="16" t="s">
        <v>55</v>
      </c>
      <c r="M5" s="16" t="s">
        <v>56</v>
      </c>
      <c r="N5" s="16" t="s">
        <v>57</v>
      </c>
      <c r="O5" s="16" t="s">
        <v>58</v>
      </c>
      <c r="P5" s="16" t="s">
        <v>59</v>
      </c>
      <c r="Q5" s="16"/>
      <c r="R5" s="16"/>
      <c r="S5" s="16" t="s">
        <v>60</v>
      </c>
      <c r="T5" s="16" t="s">
        <v>61</v>
      </c>
      <c r="U5" s="16"/>
      <c r="V5" s="16" t="s">
        <v>62</v>
      </c>
      <c r="W5" s="16" t="s">
        <v>63</v>
      </c>
      <c r="X5" s="16" t="s">
        <v>64</v>
      </c>
      <c r="Y5" s="16" t="s">
        <v>65</v>
      </c>
      <c r="Z5" s="16"/>
      <c r="AA5" s="16" t="s">
        <v>66</v>
      </c>
      <c r="AB5" s="16" t="s">
        <v>67</v>
      </c>
      <c r="AC5" s="16" t="s">
        <v>12</v>
      </c>
      <c r="AD5" s="16" t="s">
        <v>68</v>
      </c>
      <c r="AE5" s="16" t="s">
        <v>69</v>
      </c>
      <c r="AF5" s="16" t="s">
        <v>70</v>
      </c>
      <c r="AG5" s="16" t="s">
        <v>71</v>
      </c>
      <c r="AH5" s="16" t="s">
        <v>72</v>
      </c>
      <c r="AI5" s="16" t="s">
        <v>18</v>
      </c>
      <c r="AJ5" s="16" t="s">
        <v>19</v>
      </c>
      <c r="AK5" s="16" t="s">
        <v>73</v>
      </c>
      <c r="AL5" s="16" t="s">
        <v>74</v>
      </c>
      <c r="AM5" s="16" t="s">
        <v>75</v>
      </c>
      <c r="AN5" s="16" t="s">
        <v>76</v>
      </c>
      <c r="AO5" s="16" t="s">
        <v>77</v>
      </c>
      <c r="AP5" s="16" t="s">
        <v>78</v>
      </c>
      <c r="AQ5" s="16" t="s">
        <v>79</v>
      </c>
      <c r="AR5" s="16" t="s">
        <v>80</v>
      </c>
      <c r="AS5" s="16" t="s">
        <v>81</v>
      </c>
      <c r="AT5" s="16" t="s">
        <v>82</v>
      </c>
      <c r="AU5" s="16" t="s">
        <v>83</v>
      </c>
      <c r="AV5" s="16" t="s">
        <v>84</v>
      </c>
      <c r="AW5" s="16" t="s">
        <v>85</v>
      </c>
      <c r="AX5" s="18" t="s">
        <v>86</v>
      </c>
      <c r="AY5" s="44" t="s">
        <v>24</v>
      </c>
      <c r="AZ5" s="43" t="s">
        <v>42</v>
      </c>
      <c r="BA5" s="43" t="s">
        <v>43</v>
      </c>
      <c r="BB5" s="41" t="s">
        <v>44</v>
      </c>
      <c r="BC5" s="39" t="s">
        <v>37</v>
      </c>
      <c r="BD5" s="42" t="s">
        <v>38</v>
      </c>
      <c r="BE5" s="10" t="s">
        <v>128</v>
      </c>
      <c r="BF5" s="43" t="s">
        <v>129</v>
      </c>
      <c r="BG5" s="41" t="s">
        <v>130</v>
      </c>
      <c r="BH5" s="144"/>
      <c r="BI5" s="144"/>
      <c r="BJ5" s="164"/>
      <c r="BK5" s="144"/>
      <c r="BL5" s="144"/>
      <c r="BM5" s="144"/>
      <c r="BN5" s="144"/>
    </row>
    <row r="6" spans="2:66">
      <c r="D6" s="1">
        <v>1</v>
      </c>
      <c r="E6" s="32">
        <v>2</v>
      </c>
      <c r="F6" s="32">
        <v>3</v>
      </c>
      <c r="G6" s="32">
        <v>4</v>
      </c>
      <c r="H6" s="32">
        <v>5</v>
      </c>
      <c r="I6" s="32">
        <v>6</v>
      </c>
      <c r="J6" s="32">
        <v>7</v>
      </c>
      <c r="K6" s="32">
        <v>8</v>
      </c>
      <c r="L6" s="32">
        <v>9</v>
      </c>
      <c r="M6" s="32">
        <v>10</v>
      </c>
      <c r="N6" s="32">
        <v>11</v>
      </c>
      <c r="O6" s="32">
        <v>12</v>
      </c>
      <c r="P6" s="32">
        <v>13</v>
      </c>
      <c r="Q6" s="32">
        <v>14</v>
      </c>
      <c r="R6" s="32">
        <v>15</v>
      </c>
      <c r="S6" s="32">
        <v>16</v>
      </c>
      <c r="T6" s="32">
        <v>17</v>
      </c>
      <c r="U6" s="32">
        <v>18</v>
      </c>
      <c r="V6" s="32">
        <v>19</v>
      </c>
      <c r="W6" s="32">
        <v>20</v>
      </c>
      <c r="X6" s="32">
        <v>21</v>
      </c>
      <c r="Y6" s="32">
        <v>22</v>
      </c>
      <c r="Z6" s="32">
        <v>23</v>
      </c>
      <c r="AA6" s="32">
        <v>24</v>
      </c>
      <c r="AB6" s="32">
        <v>25</v>
      </c>
      <c r="AC6" s="32">
        <v>26</v>
      </c>
      <c r="AD6" s="32">
        <v>27</v>
      </c>
      <c r="AE6" s="32">
        <v>28</v>
      </c>
      <c r="AF6" s="32">
        <v>29</v>
      </c>
      <c r="AG6" s="32">
        <v>30</v>
      </c>
      <c r="AH6" s="32">
        <v>31</v>
      </c>
      <c r="AI6" s="32">
        <v>32</v>
      </c>
      <c r="AJ6" s="32">
        <v>33</v>
      </c>
      <c r="AK6" s="32">
        <v>34</v>
      </c>
      <c r="AL6" s="32">
        <v>35</v>
      </c>
      <c r="AM6" s="32">
        <v>36</v>
      </c>
      <c r="AN6" s="32">
        <v>37</v>
      </c>
      <c r="AO6" s="32">
        <v>38</v>
      </c>
      <c r="AP6" s="32">
        <v>39</v>
      </c>
      <c r="AQ6" s="32">
        <v>40</v>
      </c>
      <c r="AR6" s="32">
        <v>41</v>
      </c>
      <c r="AS6" s="32">
        <v>42</v>
      </c>
      <c r="AT6" s="32">
        <v>43</v>
      </c>
      <c r="AU6" s="32">
        <v>44</v>
      </c>
      <c r="AV6" s="32">
        <v>45</v>
      </c>
      <c r="AW6" s="32">
        <v>46</v>
      </c>
      <c r="AX6" s="32">
        <v>47</v>
      </c>
      <c r="AY6" s="43" t="s">
        <v>46</v>
      </c>
      <c r="AZ6" s="43" t="s">
        <v>47</v>
      </c>
      <c r="BA6" s="43" t="s">
        <v>48</v>
      </c>
      <c r="BB6" s="43" t="s">
        <v>49</v>
      </c>
      <c r="BC6" s="43" t="s">
        <v>50</v>
      </c>
      <c r="BD6" s="43" t="s">
        <v>51</v>
      </c>
      <c r="BE6" s="43" t="s">
        <v>131</v>
      </c>
      <c r="BF6" s="43" t="s">
        <v>132</v>
      </c>
      <c r="BG6" s="43" t="s">
        <v>133</v>
      </c>
      <c r="BH6" s="43" t="s">
        <v>134</v>
      </c>
      <c r="BI6" s="43" t="s">
        <v>135</v>
      </c>
      <c r="BJ6" s="43" t="s">
        <v>136</v>
      </c>
      <c r="BK6" s="43" t="s">
        <v>137</v>
      </c>
      <c r="BL6" s="43" t="s">
        <v>138</v>
      </c>
      <c r="BM6" s="43" t="s">
        <v>139</v>
      </c>
      <c r="BN6" s="43" t="s">
        <v>140</v>
      </c>
    </row>
    <row r="7" spans="2:66">
      <c r="B7" s="14" t="s">
        <v>41</v>
      </c>
      <c r="C7" s="1">
        <v>1</v>
      </c>
      <c r="D7" s="65">
        <v>7764875</v>
      </c>
      <c r="E7" s="65">
        <v>23950</v>
      </c>
      <c r="F7" s="65">
        <v>10</v>
      </c>
      <c r="G7" s="65">
        <v>3388</v>
      </c>
      <c r="H7" s="65">
        <v>14.399999999999999</v>
      </c>
      <c r="I7" s="65">
        <v>9.6000000000000014</v>
      </c>
      <c r="J7" s="65">
        <v>44563665</v>
      </c>
      <c r="K7" s="65">
        <v>9170296</v>
      </c>
      <c r="L7" s="65">
        <v>1859813</v>
      </c>
      <c r="M7" s="65">
        <v>1045960</v>
      </c>
      <c r="N7" s="65">
        <v>1437030</v>
      </c>
      <c r="O7" s="65">
        <v>897</v>
      </c>
      <c r="P7" s="65">
        <v>3413550.02</v>
      </c>
      <c r="Q7" s="65">
        <v>1214992.3799999999</v>
      </c>
      <c r="R7" s="65">
        <v>1157135.6000000001</v>
      </c>
      <c r="S7" s="65">
        <v>3519</v>
      </c>
      <c r="T7" s="65">
        <v>1005.9</v>
      </c>
      <c r="U7" s="65">
        <v>1389.1</v>
      </c>
      <c r="V7" s="65">
        <v>1118</v>
      </c>
      <c r="W7" s="65">
        <v>4992</v>
      </c>
      <c r="X7" s="65">
        <v>1158</v>
      </c>
      <c r="Y7" s="65">
        <v>609.18000000000006</v>
      </c>
      <c r="Z7" s="65">
        <v>171.82</v>
      </c>
      <c r="AA7" s="65">
        <v>921</v>
      </c>
      <c r="AB7" s="65">
        <v>214</v>
      </c>
      <c r="AC7" s="65">
        <v>63</v>
      </c>
      <c r="AD7" s="65">
        <v>16</v>
      </c>
      <c r="AE7" s="65">
        <v>13</v>
      </c>
      <c r="AF7" s="65">
        <v>36319</v>
      </c>
      <c r="AG7" s="65">
        <v>2</v>
      </c>
      <c r="AH7" s="65">
        <v>187</v>
      </c>
      <c r="AI7" s="65">
        <v>317947</v>
      </c>
      <c r="AJ7" s="65">
        <v>805</v>
      </c>
      <c r="AK7" s="65">
        <v>8873</v>
      </c>
      <c r="AL7" s="65">
        <v>1644598</v>
      </c>
      <c r="AM7" s="65">
        <v>44948</v>
      </c>
      <c r="AN7" s="65">
        <v>13444</v>
      </c>
      <c r="AO7" s="65">
        <v>465</v>
      </c>
      <c r="AP7" s="65">
        <v>3692231</v>
      </c>
      <c r="AQ7" s="65">
        <v>179513</v>
      </c>
      <c r="AR7" s="65">
        <v>1385343</v>
      </c>
      <c r="AS7" s="65">
        <v>1443285</v>
      </c>
      <c r="AT7" s="65">
        <v>194708</v>
      </c>
      <c r="AU7" s="65">
        <v>78393</v>
      </c>
      <c r="AV7" s="65">
        <v>66593</v>
      </c>
      <c r="AW7" s="65">
        <v>2304</v>
      </c>
      <c r="AX7" s="65">
        <v>0</v>
      </c>
      <c r="AY7" s="66">
        <v>80780735</v>
      </c>
      <c r="AZ7" s="66">
        <v>3392307</v>
      </c>
      <c r="BA7" s="66">
        <v>9418984</v>
      </c>
      <c r="BB7" s="66">
        <v>12811291</v>
      </c>
      <c r="BC7" s="66">
        <v>1892921</v>
      </c>
      <c r="BD7" s="66">
        <v>14704212</v>
      </c>
      <c r="BE7" s="66">
        <v>122039</v>
      </c>
      <c r="BF7" s="66">
        <v>311390</v>
      </c>
      <c r="BG7" s="66">
        <v>433429</v>
      </c>
      <c r="BH7" s="66">
        <v>1830542</v>
      </c>
      <c r="BI7" s="66">
        <v>0</v>
      </c>
      <c r="BJ7" s="66">
        <v>16968183</v>
      </c>
      <c r="BK7" s="66">
        <v>5128371</v>
      </c>
      <c r="BL7" s="66">
        <v>5026307</v>
      </c>
      <c r="BM7" s="66">
        <v>3809356</v>
      </c>
      <c r="BN7" s="66">
        <v>91403597</v>
      </c>
    </row>
    <row r="8" spans="2:66">
      <c r="B8" s="16" t="s">
        <v>45</v>
      </c>
      <c r="C8" s="32">
        <v>2</v>
      </c>
      <c r="D8" s="65">
        <v>9160</v>
      </c>
      <c r="E8" s="65">
        <v>2579223</v>
      </c>
      <c r="F8" s="65">
        <v>14868</v>
      </c>
      <c r="G8" s="65">
        <v>50208</v>
      </c>
      <c r="H8" s="65">
        <v>3268.2</v>
      </c>
      <c r="I8" s="65">
        <v>2178.8000000000002</v>
      </c>
      <c r="J8" s="65">
        <v>1602173</v>
      </c>
      <c r="K8" s="65">
        <v>78864</v>
      </c>
      <c r="L8" s="65">
        <v>98288</v>
      </c>
      <c r="M8" s="65">
        <v>242980</v>
      </c>
      <c r="N8" s="65">
        <v>406333</v>
      </c>
      <c r="O8" s="65">
        <v>1156947</v>
      </c>
      <c r="P8" s="65">
        <v>883971.63</v>
      </c>
      <c r="Q8" s="65">
        <v>314633.96999999997</v>
      </c>
      <c r="R8" s="65">
        <v>299651.40000000002</v>
      </c>
      <c r="S8" s="65">
        <v>2231797</v>
      </c>
      <c r="T8" s="65">
        <v>441706.86</v>
      </c>
      <c r="U8" s="65">
        <v>609976.14</v>
      </c>
      <c r="V8" s="65">
        <v>1434900</v>
      </c>
      <c r="W8" s="65">
        <v>1699101</v>
      </c>
      <c r="X8" s="65">
        <v>107488</v>
      </c>
      <c r="Y8" s="65">
        <v>89833.38</v>
      </c>
      <c r="Z8" s="65">
        <v>25337.62</v>
      </c>
      <c r="AA8" s="65">
        <v>484280</v>
      </c>
      <c r="AB8" s="65">
        <v>6509</v>
      </c>
      <c r="AC8" s="65">
        <v>895</v>
      </c>
      <c r="AD8" s="65">
        <v>44118</v>
      </c>
      <c r="AE8" s="65">
        <v>6816</v>
      </c>
      <c r="AF8" s="65">
        <v>6265900</v>
      </c>
      <c r="AG8" s="65">
        <v>558500</v>
      </c>
      <c r="AH8" s="65">
        <v>9131</v>
      </c>
      <c r="AI8" s="65">
        <v>187059</v>
      </c>
      <c r="AJ8" s="65">
        <v>0</v>
      </c>
      <c r="AK8" s="65">
        <v>649</v>
      </c>
      <c r="AL8" s="65">
        <v>0</v>
      </c>
      <c r="AM8" s="65">
        <v>0</v>
      </c>
      <c r="AN8" s="65">
        <v>0</v>
      </c>
      <c r="AO8" s="65">
        <v>0</v>
      </c>
      <c r="AP8" s="65">
        <v>32</v>
      </c>
      <c r="AQ8" s="65">
        <v>741</v>
      </c>
      <c r="AR8" s="65">
        <v>131</v>
      </c>
      <c r="AS8" s="65">
        <v>78</v>
      </c>
      <c r="AT8" s="65">
        <v>0</v>
      </c>
      <c r="AU8" s="65">
        <v>8827</v>
      </c>
      <c r="AV8" s="65">
        <v>12322</v>
      </c>
      <c r="AW8" s="65">
        <v>670</v>
      </c>
      <c r="AX8" s="65">
        <v>77203</v>
      </c>
      <c r="AY8" s="66">
        <v>22046747</v>
      </c>
      <c r="AZ8" s="66">
        <v>306742</v>
      </c>
      <c r="BA8" s="66">
        <v>908532</v>
      </c>
      <c r="BB8" s="66">
        <v>1215274</v>
      </c>
      <c r="BC8" s="66">
        <v>0</v>
      </c>
      <c r="BD8" s="66">
        <v>1215274</v>
      </c>
      <c r="BE8" s="66">
        <v>0</v>
      </c>
      <c r="BF8" s="66">
        <v>815013</v>
      </c>
      <c r="BG8" s="66">
        <v>815013</v>
      </c>
      <c r="BH8" s="66">
        <v>79475</v>
      </c>
      <c r="BI8" s="66">
        <v>0</v>
      </c>
      <c r="BJ8" s="66">
        <v>2109762</v>
      </c>
      <c r="BK8" s="66">
        <v>390959</v>
      </c>
      <c r="BL8" s="66">
        <v>0</v>
      </c>
      <c r="BM8" s="66">
        <v>1112945</v>
      </c>
      <c r="BN8" s="66">
        <v>24878495</v>
      </c>
    </row>
    <row r="9" spans="2:66">
      <c r="B9" s="16" t="s">
        <v>52</v>
      </c>
      <c r="C9" s="32">
        <v>3</v>
      </c>
      <c r="D9" s="65">
        <v>0</v>
      </c>
      <c r="E9" s="65">
        <v>843</v>
      </c>
      <c r="F9" s="65">
        <v>550544</v>
      </c>
      <c r="G9" s="65">
        <v>1108</v>
      </c>
      <c r="H9" s="65">
        <v>0</v>
      </c>
      <c r="I9" s="65">
        <v>0</v>
      </c>
      <c r="J9" s="65">
        <v>513500</v>
      </c>
      <c r="K9" s="65">
        <v>72090</v>
      </c>
      <c r="L9" s="65">
        <v>13472</v>
      </c>
      <c r="M9" s="65">
        <v>28140</v>
      </c>
      <c r="N9" s="65">
        <v>110671</v>
      </c>
      <c r="O9" s="65">
        <v>18922000</v>
      </c>
      <c r="P9" s="65">
        <v>1405002.4</v>
      </c>
      <c r="Q9" s="65">
        <v>500085.6</v>
      </c>
      <c r="R9" s="65">
        <v>476272</v>
      </c>
      <c r="S9" s="65">
        <v>867521</v>
      </c>
      <c r="T9" s="65">
        <v>116097.65999999999</v>
      </c>
      <c r="U9" s="65">
        <v>160325.34</v>
      </c>
      <c r="V9" s="65">
        <v>422280</v>
      </c>
      <c r="W9" s="65">
        <v>122421</v>
      </c>
      <c r="X9" s="65">
        <v>206347</v>
      </c>
      <c r="Y9" s="65">
        <v>14658.54</v>
      </c>
      <c r="Z9" s="65">
        <v>4134.46</v>
      </c>
      <c r="AA9" s="65">
        <v>26347</v>
      </c>
      <c r="AB9" s="65">
        <v>6334</v>
      </c>
      <c r="AC9" s="65">
        <v>2282</v>
      </c>
      <c r="AD9" s="65">
        <v>9187</v>
      </c>
      <c r="AE9" s="65">
        <v>48</v>
      </c>
      <c r="AF9" s="65">
        <v>86638</v>
      </c>
      <c r="AG9" s="65">
        <v>93882</v>
      </c>
      <c r="AH9" s="65">
        <v>0</v>
      </c>
      <c r="AI9" s="65">
        <v>126</v>
      </c>
      <c r="AJ9" s="65">
        <v>0</v>
      </c>
      <c r="AK9" s="65">
        <v>49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114</v>
      </c>
      <c r="AR9" s="65">
        <v>20</v>
      </c>
      <c r="AS9" s="65">
        <v>12</v>
      </c>
      <c r="AT9" s="65">
        <v>0</v>
      </c>
      <c r="AU9" s="65">
        <v>1359</v>
      </c>
      <c r="AV9" s="65">
        <v>1898</v>
      </c>
      <c r="AW9" s="65">
        <v>103</v>
      </c>
      <c r="AX9" s="65">
        <v>11889</v>
      </c>
      <c r="AY9" s="66">
        <v>24747802</v>
      </c>
      <c r="AZ9" s="66">
        <v>98596</v>
      </c>
      <c r="BA9" s="66">
        <v>292029</v>
      </c>
      <c r="BB9" s="66">
        <v>390624</v>
      </c>
      <c r="BC9" s="66">
        <v>0</v>
      </c>
      <c r="BD9" s="66">
        <v>390624</v>
      </c>
      <c r="BE9" s="66">
        <v>0</v>
      </c>
      <c r="BF9" s="66">
        <v>258871</v>
      </c>
      <c r="BG9" s="66">
        <v>258871</v>
      </c>
      <c r="BH9" s="66">
        <v>3721</v>
      </c>
      <c r="BI9" s="66">
        <v>0</v>
      </c>
      <c r="BJ9" s="66">
        <v>653217</v>
      </c>
      <c r="BK9" s="66">
        <v>13733092</v>
      </c>
      <c r="BL9" s="66">
        <v>4000000</v>
      </c>
      <c r="BM9" s="66">
        <v>328748</v>
      </c>
      <c r="BN9" s="66">
        <v>7996674</v>
      </c>
    </row>
    <row r="10" spans="2:66">
      <c r="B10" s="16" t="s">
        <v>53</v>
      </c>
      <c r="C10" s="32">
        <v>4</v>
      </c>
      <c r="D10" s="65">
        <v>0</v>
      </c>
      <c r="E10" s="65">
        <v>16</v>
      </c>
      <c r="F10" s="65">
        <v>0</v>
      </c>
      <c r="G10" s="65">
        <v>4451573</v>
      </c>
      <c r="H10" s="65">
        <v>11.4</v>
      </c>
      <c r="I10" s="65">
        <v>7.6000000000000005</v>
      </c>
      <c r="J10" s="65">
        <v>0</v>
      </c>
      <c r="K10" s="65">
        <v>0</v>
      </c>
      <c r="L10" s="65">
        <v>904</v>
      </c>
      <c r="M10" s="65">
        <v>0</v>
      </c>
      <c r="N10" s="65">
        <v>309</v>
      </c>
      <c r="O10" s="65">
        <v>166</v>
      </c>
      <c r="P10" s="65">
        <v>15195.449999999999</v>
      </c>
      <c r="Q10" s="65">
        <v>5408.55</v>
      </c>
      <c r="R10" s="65">
        <v>5151</v>
      </c>
      <c r="S10" s="65">
        <v>43439</v>
      </c>
      <c r="T10" s="65">
        <v>8369006.5199999996</v>
      </c>
      <c r="U10" s="65">
        <v>11557199.479999999</v>
      </c>
      <c r="V10" s="65">
        <v>89385</v>
      </c>
      <c r="W10" s="65">
        <v>2084670</v>
      </c>
      <c r="X10" s="65">
        <v>14833</v>
      </c>
      <c r="Y10" s="65">
        <v>0.78</v>
      </c>
      <c r="Z10" s="65">
        <v>0.22</v>
      </c>
      <c r="AA10" s="65">
        <v>437953</v>
      </c>
      <c r="AB10" s="65">
        <v>3423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150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144</v>
      </c>
      <c r="AU10" s="65">
        <v>0</v>
      </c>
      <c r="AV10" s="65">
        <v>0</v>
      </c>
      <c r="AW10" s="65">
        <v>0</v>
      </c>
      <c r="AX10" s="65">
        <v>0</v>
      </c>
      <c r="AY10" s="66">
        <v>27078947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88697</v>
      </c>
      <c r="BG10" s="66">
        <v>88697</v>
      </c>
      <c r="BH10" s="66">
        <v>16834</v>
      </c>
      <c r="BI10" s="66">
        <v>0</v>
      </c>
      <c r="BJ10" s="66">
        <v>105532</v>
      </c>
      <c r="BK10" s="66">
        <v>5861790</v>
      </c>
      <c r="BL10" s="66">
        <v>5532758</v>
      </c>
      <c r="BM10" s="66">
        <v>652198</v>
      </c>
      <c r="BN10" s="66">
        <v>16442128</v>
      </c>
    </row>
    <row r="11" spans="2:66">
      <c r="B11" s="16" t="s">
        <v>149</v>
      </c>
      <c r="C11" s="32">
        <v>5</v>
      </c>
      <c r="D11" s="65">
        <v>24</v>
      </c>
      <c r="E11" s="65">
        <v>10.199999999999999</v>
      </c>
      <c r="F11" s="65">
        <v>46.199999999999996</v>
      </c>
      <c r="G11" s="65">
        <v>46.199999999999996</v>
      </c>
      <c r="H11" s="65">
        <v>573055.91999999993</v>
      </c>
      <c r="I11" s="65">
        <v>382037.28</v>
      </c>
      <c r="J11" s="65">
        <v>12846</v>
      </c>
      <c r="K11" s="65">
        <v>87</v>
      </c>
      <c r="L11" s="65">
        <v>0</v>
      </c>
      <c r="M11" s="65">
        <v>69607.8</v>
      </c>
      <c r="N11" s="65">
        <v>24518.399999999998</v>
      </c>
      <c r="O11" s="65">
        <v>27.599999999999998</v>
      </c>
      <c r="P11" s="65">
        <v>185836.90199999997</v>
      </c>
      <c r="Q11" s="65">
        <v>66145.337999999989</v>
      </c>
      <c r="R11" s="65">
        <v>62995.56</v>
      </c>
      <c r="S11" s="65">
        <v>1131281.3999999999</v>
      </c>
      <c r="T11" s="65">
        <v>116609.724</v>
      </c>
      <c r="U11" s="65">
        <v>161032.476</v>
      </c>
      <c r="V11" s="65">
        <v>10163.4</v>
      </c>
      <c r="W11" s="65">
        <v>231453.6</v>
      </c>
      <c r="X11" s="65">
        <v>633</v>
      </c>
      <c r="Y11" s="65">
        <v>16835.831999999999</v>
      </c>
      <c r="Z11" s="65">
        <v>4748.5679999999993</v>
      </c>
      <c r="AA11" s="65">
        <v>1266</v>
      </c>
      <c r="AB11" s="65">
        <v>20724</v>
      </c>
      <c r="AC11" s="65">
        <v>1590</v>
      </c>
      <c r="AD11" s="65">
        <v>0</v>
      </c>
      <c r="AE11" s="65">
        <v>0</v>
      </c>
      <c r="AF11" s="65">
        <v>51.6</v>
      </c>
      <c r="AG11" s="65">
        <v>1.2</v>
      </c>
      <c r="AH11" s="65">
        <v>380.4</v>
      </c>
      <c r="AI11" s="65">
        <v>1757081.4</v>
      </c>
      <c r="AJ11" s="65">
        <v>0</v>
      </c>
      <c r="AK11" s="65">
        <v>137.4</v>
      </c>
      <c r="AL11" s="65">
        <v>146.4</v>
      </c>
      <c r="AM11" s="65">
        <v>1.2</v>
      </c>
      <c r="AN11" s="65">
        <v>32.4</v>
      </c>
      <c r="AO11" s="65">
        <v>12</v>
      </c>
      <c r="AP11" s="65">
        <v>211.2</v>
      </c>
      <c r="AQ11" s="65">
        <v>0</v>
      </c>
      <c r="AR11" s="65">
        <v>6</v>
      </c>
      <c r="AS11" s="65">
        <v>10.799999999999999</v>
      </c>
      <c r="AT11" s="65">
        <v>102.6</v>
      </c>
      <c r="AU11" s="65">
        <v>18.599999999999998</v>
      </c>
      <c r="AV11" s="65">
        <v>0</v>
      </c>
      <c r="AW11" s="65">
        <v>4.2</v>
      </c>
      <c r="AX11" s="65">
        <v>0</v>
      </c>
      <c r="AY11" s="66">
        <v>4831820.3999999994</v>
      </c>
      <c r="AZ11" s="66">
        <v>0</v>
      </c>
      <c r="BA11" s="66">
        <v>0</v>
      </c>
      <c r="BB11" s="66">
        <v>0</v>
      </c>
      <c r="BC11" s="66">
        <v>0</v>
      </c>
      <c r="BD11" s="66">
        <v>0</v>
      </c>
      <c r="BE11" s="66">
        <v>0</v>
      </c>
      <c r="BF11" s="66">
        <v>21831</v>
      </c>
      <c r="BG11" s="66">
        <v>21831</v>
      </c>
      <c r="BH11" s="66">
        <v>44784.6</v>
      </c>
      <c r="BI11" s="66">
        <v>14986.8</v>
      </c>
      <c r="BJ11" s="66">
        <v>81601.8</v>
      </c>
      <c r="BK11" s="66">
        <v>57582</v>
      </c>
      <c r="BL11" s="66">
        <v>397489.8</v>
      </c>
      <c r="BM11" s="66">
        <v>199659.6</v>
      </c>
      <c r="BN11" s="66">
        <v>4658010</v>
      </c>
    </row>
    <row r="12" spans="2:66">
      <c r="B12" s="16"/>
      <c r="C12" s="32">
        <v>6</v>
      </c>
      <c r="D12" s="65">
        <v>16</v>
      </c>
      <c r="E12" s="65">
        <v>6.8000000000000007</v>
      </c>
      <c r="F12" s="65">
        <v>30.8</v>
      </c>
      <c r="G12" s="65">
        <v>30.8</v>
      </c>
      <c r="H12" s="65">
        <v>382037.28</v>
      </c>
      <c r="I12" s="65">
        <v>254691.52000000002</v>
      </c>
      <c r="J12" s="65">
        <v>8564</v>
      </c>
      <c r="K12" s="65">
        <v>58</v>
      </c>
      <c r="L12" s="65">
        <v>0</v>
      </c>
      <c r="M12" s="65">
        <v>46405.200000000004</v>
      </c>
      <c r="N12" s="65">
        <v>16345.6</v>
      </c>
      <c r="O12" s="65">
        <v>18.400000000000002</v>
      </c>
      <c r="P12" s="65">
        <v>123891.268</v>
      </c>
      <c r="Q12" s="65">
        <v>44096.892</v>
      </c>
      <c r="R12" s="65">
        <v>41997.040000000008</v>
      </c>
      <c r="S12" s="65">
        <v>754187.60000000009</v>
      </c>
      <c r="T12" s="65">
        <v>77739.816000000006</v>
      </c>
      <c r="U12" s="65">
        <v>107354.984</v>
      </c>
      <c r="V12" s="65">
        <v>6775.6</v>
      </c>
      <c r="W12" s="65">
        <v>154302.39999999999</v>
      </c>
      <c r="X12" s="65">
        <v>422</v>
      </c>
      <c r="Y12" s="65">
        <v>11223.888000000001</v>
      </c>
      <c r="Z12" s="65">
        <v>3165.712</v>
      </c>
      <c r="AA12" s="65">
        <v>844</v>
      </c>
      <c r="AB12" s="65">
        <v>13816</v>
      </c>
      <c r="AC12" s="65">
        <v>1060</v>
      </c>
      <c r="AD12" s="65">
        <v>0</v>
      </c>
      <c r="AE12" s="65">
        <v>0</v>
      </c>
      <c r="AF12" s="65">
        <v>34.4</v>
      </c>
      <c r="AG12" s="65">
        <v>0.8</v>
      </c>
      <c r="AH12" s="65">
        <v>253.60000000000002</v>
      </c>
      <c r="AI12" s="65">
        <v>1171387.6000000001</v>
      </c>
      <c r="AJ12" s="65">
        <v>0</v>
      </c>
      <c r="AK12" s="65">
        <v>91.600000000000009</v>
      </c>
      <c r="AL12" s="65">
        <v>97.600000000000009</v>
      </c>
      <c r="AM12" s="65">
        <v>0.8</v>
      </c>
      <c r="AN12" s="65">
        <v>21.6</v>
      </c>
      <c r="AO12" s="65">
        <v>8</v>
      </c>
      <c r="AP12" s="65">
        <v>140.80000000000001</v>
      </c>
      <c r="AQ12" s="65">
        <v>0</v>
      </c>
      <c r="AR12" s="65">
        <v>4</v>
      </c>
      <c r="AS12" s="65">
        <v>7.2</v>
      </c>
      <c r="AT12" s="65">
        <v>68.400000000000006</v>
      </c>
      <c r="AU12" s="65">
        <v>12.4</v>
      </c>
      <c r="AV12" s="65">
        <v>0</v>
      </c>
      <c r="AW12" s="65">
        <v>2.8000000000000003</v>
      </c>
      <c r="AX12" s="65">
        <v>0</v>
      </c>
      <c r="AY12" s="66">
        <v>3221213.6</v>
      </c>
      <c r="AZ12" s="66">
        <v>0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14554</v>
      </c>
      <c r="BG12" s="66">
        <v>14554</v>
      </c>
      <c r="BH12" s="66">
        <v>29856.400000000001</v>
      </c>
      <c r="BI12" s="66">
        <v>9991.2000000000007</v>
      </c>
      <c r="BJ12" s="66">
        <v>54401.200000000004</v>
      </c>
      <c r="BK12" s="66">
        <v>38388</v>
      </c>
      <c r="BL12" s="66">
        <v>264993.2</v>
      </c>
      <c r="BM12" s="66">
        <v>133106.4</v>
      </c>
      <c r="BN12" s="66">
        <v>3105340</v>
      </c>
    </row>
    <row r="13" spans="2:66">
      <c r="B13" s="16" t="s">
        <v>31</v>
      </c>
      <c r="C13" s="32">
        <v>7</v>
      </c>
      <c r="D13" s="65">
        <v>5261195</v>
      </c>
      <c r="E13" s="65">
        <v>21347</v>
      </c>
      <c r="F13" s="65">
        <v>290</v>
      </c>
      <c r="G13" s="65">
        <v>8398</v>
      </c>
      <c r="H13" s="65">
        <v>1429.8</v>
      </c>
      <c r="I13" s="65">
        <v>953.2</v>
      </c>
      <c r="J13" s="65">
        <v>98948718</v>
      </c>
      <c r="K13" s="65">
        <v>98422</v>
      </c>
      <c r="L13" s="65">
        <v>380045</v>
      </c>
      <c r="M13" s="65">
        <v>311803</v>
      </c>
      <c r="N13" s="65">
        <v>394141</v>
      </c>
      <c r="O13" s="65">
        <v>24306</v>
      </c>
      <c r="P13" s="65">
        <v>5000196.3099999996</v>
      </c>
      <c r="Q13" s="65">
        <v>1779730.89</v>
      </c>
      <c r="R13" s="65">
        <v>1694981.8</v>
      </c>
      <c r="S13" s="65">
        <v>131414</v>
      </c>
      <c r="T13" s="65">
        <v>643692.41999999993</v>
      </c>
      <c r="U13" s="65">
        <v>888908.58</v>
      </c>
      <c r="V13" s="65">
        <v>63783</v>
      </c>
      <c r="W13" s="65">
        <v>53099</v>
      </c>
      <c r="X13" s="65">
        <v>43346</v>
      </c>
      <c r="Y13" s="65">
        <v>7599.54</v>
      </c>
      <c r="Z13" s="65">
        <v>2143.46</v>
      </c>
      <c r="AA13" s="65">
        <v>28598</v>
      </c>
      <c r="AB13" s="65">
        <v>33453</v>
      </c>
      <c r="AC13" s="65">
        <v>8895</v>
      </c>
      <c r="AD13" s="65">
        <v>8715</v>
      </c>
      <c r="AE13" s="65">
        <v>68</v>
      </c>
      <c r="AF13" s="65">
        <v>6625</v>
      </c>
      <c r="AG13" s="65">
        <v>698</v>
      </c>
      <c r="AH13" s="65">
        <v>578</v>
      </c>
      <c r="AI13" s="65">
        <v>194087</v>
      </c>
      <c r="AJ13" s="65">
        <v>161728</v>
      </c>
      <c r="AK13" s="65">
        <v>116731</v>
      </c>
      <c r="AL13" s="65">
        <v>8292078</v>
      </c>
      <c r="AM13" s="65">
        <v>183537</v>
      </c>
      <c r="AN13" s="65">
        <v>397651</v>
      </c>
      <c r="AO13" s="65">
        <v>106995</v>
      </c>
      <c r="AP13" s="65">
        <v>257400</v>
      </c>
      <c r="AQ13" s="65">
        <v>21824</v>
      </c>
      <c r="AR13" s="65">
        <v>52296</v>
      </c>
      <c r="AS13" s="65">
        <v>7928</v>
      </c>
      <c r="AT13" s="65">
        <v>345785</v>
      </c>
      <c r="AU13" s="65">
        <v>60441</v>
      </c>
      <c r="AV13" s="65">
        <v>9126</v>
      </c>
      <c r="AW13" s="65">
        <v>428637</v>
      </c>
      <c r="AX13" s="65">
        <v>117596</v>
      </c>
      <c r="AY13" s="66">
        <v>126601412</v>
      </c>
      <c r="AZ13" s="66">
        <v>9487438</v>
      </c>
      <c r="BA13" s="66">
        <v>23103202</v>
      </c>
      <c r="BB13" s="66">
        <v>32590640</v>
      </c>
      <c r="BC13" s="66">
        <v>0</v>
      </c>
      <c r="BD13" s="66">
        <v>32590640</v>
      </c>
      <c r="BE13" s="66">
        <v>0</v>
      </c>
      <c r="BF13" s="66">
        <v>184705</v>
      </c>
      <c r="BG13" s="66">
        <v>184705</v>
      </c>
      <c r="BH13" s="66">
        <v>9897056</v>
      </c>
      <c r="BI13" s="66">
        <v>26602092</v>
      </c>
      <c r="BJ13" s="66">
        <v>69274494</v>
      </c>
      <c r="BK13" s="66">
        <v>1461231</v>
      </c>
      <c r="BL13" s="66">
        <v>3624375</v>
      </c>
      <c r="BM13" s="66">
        <v>7487019</v>
      </c>
      <c r="BN13" s="66">
        <v>198277318</v>
      </c>
    </row>
    <row r="14" spans="2:66">
      <c r="B14" s="16" t="s">
        <v>32</v>
      </c>
      <c r="C14" s="32">
        <v>8</v>
      </c>
      <c r="D14" s="65">
        <v>363</v>
      </c>
      <c r="E14" s="65">
        <v>1516</v>
      </c>
      <c r="F14" s="65">
        <v>72</v>
      </c>
      <c r="G14" s="65">
        <v>3299</v>
      </c>
      <c r="H14" s="65">
        <v>327</v>
      </c>
      <c r="I14" s="65">
        <v>218</v>
      </c>
      <c r="J14" s="65">
        <v>252634</v>
      </c>
      <c r="K14" s="65">
        <v>57373133</v>
      </c>
      <c r="L14" s="65">
        <v>18075759</v>
      </c>
      <c r="M14" s="65">
        <v>85106</v>
      </c>
      <c r="N14" s="65">
        <v>2267264</v>
      </c>
      <c r="O14" s="65">
        <v>16736</v>
      </c>
      <c r="P14" s="65">
        <v>1736554.0799999998</v>
      </c>
      <c r="Q14" s="65">
        <v>618095.52</v>
      </c>
      <c r="R14" s="65">
        <v>588662.4</v>
      </c>
      <c r="S14" s="65">
        <v>77929</v>
      </c>
      <c r="T14" s="65">
        <v>6289.92</v>
      </c>
      <c r="U14" s="65">
        <v>8686.08</v>
      </c>
      <c r="V14" s="65">
        <v>2018477</v>
      </c>
      <c r="W14" s="65">
        <v>99217</v>
      </c>
      <c r="X14" s="65">
        <v>1647704</v>
      </c>
      <c r="Y14" s="65">
        <v>61602.840000000004</v>
      </c>
      <c r="Z14" s="65">
        <v>17375.16</v>
      </c>
      <c r="AA14" s="65">
        <v>48106</v>
      </c>
      <c r="AB14" s="65">
        <v>21087</v>
      </c>
      <c r="AC14" s="65">
        <v>6215</v>
      </c>
      <c r="AD14" s="65">
        <v>57356</v>
      </c>
      <c r="AE14" s="65">
        <v>36</v>
      </c>
      <c r="AF14" s="65">
        <v>271</v>
      </c>
      <c r="AG14" s="65">
        <v>16</v>
      </c>
      <c r="AH14" s="65">
        <v>101</v>
      </c>
      <c r="AI14" s="65">
        <v>1788</v>
      </c>
      <c r="AJ14" s="65">
        <v>13118</v>
      </c>
      <c r="AK14" s="65">
        <v>22247</v>
      </c>
      <c r="AL14" s="65">
        <v>49616</v>
      </c>
      <c r="AM14" s="65">
        <v>256</v>
      </c>
      <c r="AN14" s="65">
        <v>227</v>
      </c>
      <c r="AO14" s="65">
        <v>335</v>
      </c>
      <c r="AP14" s="65">
        <v>52203</v>
      </c>
      <c r="AQ14" s="65">
        <v>7046</v>
      </c>
      <c r="AR14" s="65">
        <v>36883</v>
      </c>
      <c r="AS14" s="65">
        <v>3391</v>
      </c>
      <c r="AT14" s="65">
        <v>120921</v>
      </c>
      <c r="AU14" s="65">
        <v>7927</v>
      </c>
      <c r="AV14" s="65">
        <v>11192</v>
      </c>
      <c r="AW14" s="65">
        <v>2619</v>
      </c>
      <c r="AX14" s="65">
        <v>9399</v>
      </c>
      <c r="AY14" s="66">
        <v>85429375</v>
      </c>
      <c r="AZ14" s="66">
        <v>277282</v>
      </c>
      <c r="BA14" s="66">
        <v>862861</v>
      </c>
      <c r="BB14" s="66">
        <v>1140144</v>
      </c>
      <c r="BC14" s="66">
        <v>0</v>
      </c>
      <c r="BD14" s="66">
        <v>1140144</v>
      </c>
      <c r="BE14" s="66">
        <v>0</v>
      </c>
      <c r="BF14" s="66">
        <v>270156</v>
      </c>
      <c r="BG14" s="66">
        <v>270156</v>
      </c>
      <c r="BH14" s="66">
        <v>4171088</v>
      </c>
      <c r="BI14" s="66">
        <v>2191539</v>
      </c>
      <c r="BJ14" s="66">
        <v>7772926</v>
      </c>
      <c r="BK14" s="66">
        <v>323170</v>
      </c>
      <c r="BL14" s="66">
        <v>1363307</v>
      </c>
      <c r="BM14" s="66">
        <v>4357340</v>
      </c>
      <c r="BN14" s="66">
        <v>95873164</v>
      </c>
    </row>
    <row r="15" spans="2:66">
      <c r="B15" s="16" t="s">
        <v>55</v>
      </c>
      <c r="C15" s="32">
        <v>9</v>
      </c>
      <c r="D15" s="65">
        <v>48393</v>
      </c>
      <c r="E15" s="65">
        <v>275602</v>
      </c>
      <c r="F15" s="65">
        <v>55731</v>
      </c>
      <c r="G15" s="65">
        <v>8873</v>
      </c>
      <c r="H15" s="65">
        <v>9287.4</v>
      </c>
      <c r="I15" s="65">
        <v>6191.6</v>
      </c>
      <c r="J15" s="65">
        <v>92910</v>
      </c>
      <c r="K15" s="65">
        <v>9466243</v>
      </c>
      <c r="L15" s="65">
        <v>4497456</v>
      </c>
      <c r="M15" s="65">
        <v>850090</v>
      </c>
      <c r="N15" s="65">
        <v>781613</v>
      </c>
      <c r="O15" s="65">
        <v>17222</v>
      </c>
      <c r="P15" s="65">
        <v>202616.62</v>
      </c>
      <c r="Q15" s="65">
        <v>72117.78</v>
      </c>
      <c r="R15" s="65">
        <v>68683.600000000006</v>
      </c>
      <c r="S15" s="65">
        <v>437387</v>
      </c>
      <c r="T15" s="65">
        <v>35085.96</v>
      </c>
      <c r="U15" s="65">
        <v>48452.039999999994</v>
      </c>
      <c r="V15" s="65">
        <v>1567795</v>
      </c>
      <c r="W15" s="65">
        <v>72368</v>
      </c>
      <c r="X15" s="65">
        <v>125904</v>
      </c>
      <c r="Y15" s="65">
        <v>139988.94</v>
      </c>
      <c r="Z15" s="65">
        <v>39484.06</v>
      </c>
      <c r="AA15" s="65">
        <v>58634</v>
      </c>
      <c r="AB15" s="65">
        <v>13131</v>
      </c>
      <c r="AC15" s="65">
        <v>5274</v>
      </c>
      <c r="AD15" s="65">
        <v>238277</v>
      </c>
      <c r="AE15" s="65">
        <v>401</v>
      </c>
      <c r="AF15" s="65">
        <v>6828</v>
      </c>
      <c r="AG15" s="65">
        <v>2701</v>
      </c>
      <c r="AH15" s="65">
        <v>1382</v>
      </c>
      <c r="AI15" s="65">
        <v>224779</v>
      </c>
      <c r="AJ15" s="65">
        <v>97264</v>
      </c>
      <c r="AK15" s="65">
        <v>100925</v>
      </c>
      <c r="AL15" s="65">
        <v>105219</v>
      </c>
      <c r="AM15" s="65">
        <v>31757</v>
      </c>
      <c r="AN15" s="65">
        <v>328242</v>
      </c>
      <c r="AO15" s="65">
        <v>150949</v>
      </c>
      <c r="AP15" s="65">
        <v>783646</v>
      </c>
      <c r="AQ15" s="65">
        <v>1016</v>
      </c>
      <c r="AR15" s="65">
        <v>7138</v>
      </c>
      <c r="AS15" s="65">
        <v>4037</v>
      </c>
      <c r="AT15" s="65">
        <v>79611</v>
      </c>
      <c r="AU15" s="65">
        <v>43246</v>
      </c>
      <c r="AV15" s="65">
        <v>1374</v>
      </c>
      <c r="AW15" s="65">
        <v>13327</v>
      </c>
      <c r="AX15" s="65">
        <v>2652</v>
      </c>
      <c r="AY15" s="66">
        <v>21221307</v>
      </c>
      <c r="AZ15" s="66">
        <v>2914182</v>
      </c>
      <c r="BA15" s="66">
        <v>12248831</v>
      </c>
      <c r="BB15" s="66">
        <v>15163013</v>
      </c>
      <c r="BC15" s="66">
        <v>0</v>
      </c>
      <c r="BD15" s="66">
        <v>15163013</v>
      </c>
      <c r="BE15" s="66">
        <v>0</v>
      </c>
      <c r="BF15" s="66">
        <v>41447</v>
      </c>
      <c r="BG15" s="66">
        <v>41447</v>
      </c>
      <c r="BH15" s="66">
        <v>5850319</v>
      </c>
      <c r="BI15" s="66">
        <v>275008</v>
      </c>
      <c r="BJ15" s="66">
        <v>21329787</v>
      </c>
      <c r="BK15" s="66">
        <v>85306</v>
      </c>
      <c r="BL15" s="66">
        <v>448589</v>
      </c>
      <c r="BM15" s="66">
        <v>1676381</v>
      </c>
      <c r="BN15" s="66">
        <v>43693580</v>
      </c>
    </row>
    <row r="16" spans="2:66">
      <c r="B16" s="16" t="s">
        <v>56</v>
      </c>
      <c r="C16" s="32">
        <v>10</v>
      </c>
      <c r="D16" s="65">
        <v>56272</v>
      </c>
      <c r="E16" s="65">
        <v>13477</v>
      </c>
      <c r="F16" s="65">
        <v>51</v>
      </c>
      <c r="G16" s="65">
        <v>1915</v>
      </c>
      <c r="H16" s="65">
        <v>172.79999999999998</v>
      </c>
      <c r="I16" s="65">
        <v>115.2</v>
      </c>
      <c r="J16" s="65">
        <v>184140</v>
      </c>
      <c r="K16" s="65">
        <v>14585</v>
      </c>
      <c r="L16" s="65">
        <v>19799</v>
      </c>
      <c r="M16" s="65">
        <v>20396725</v>
      </c>
      <c r="N16" s="65">
        <v>4668858</v>
      </c>
      <c r="O16" s="65">
        <v>11919</v>
      </c>
      <c r="P16" s="65">
        <v>410093.66</v>
      </c>
      <c r="Q16" s="65">
        <v>145965.54</v>
      </c>
      <c r="R16" s="65">
        <v>139014.80000000002</v>
      </c>
      <c r="S16" s="65">
        <v>540208</v>
      </c>
      <c r="T16" s="65">
        <v>3406.2</v>
      </c>
      <c r="U16" s="65">
        <v>4703.7999999999993</v>
      </c>
      <c r="V16" s="65">
        <v>249620</v>
      </c>
      <c r="W16" s="65">
        <v>48136</v>
      </c>
      <c r="X16" s="65">
        <v>223584</v>
      </c>
      <c r="Y16" s="65">
        <v>53680.380000000005</v>
      </c>
      <c r="Z16" s="65">
        <v>15140.62</v>
      </c>
      <c r="AA16" s="65">
        <v>401170</v>
      </c>
      <c r="AB16" s="65">
        <v>18331</v>
      </c>
      <c r="AC16" s="65">
        <v>4460</v>
      </c>
      <c r="AD16" s="65">
        <v>3886</v>
      </c>
      <c r="AE16" s="65">
        <v>35</v>
      </c>
      <c r="AF16" s="65">
        <v>177</v>
      </c>
      <c r="AG16" s="65">
        <v>15</v>
      </c>
      <c r="AH16" s="65">
        <v>500</v>
      </c>
      <c r="AI16" s="65">
        <v>4737473</v>
      </c>
      <c r="AJ16" s="65">
        <v>20995</v>
      </c>
      <c r="AK16" s="65">
        <v>20613</v>
      </c>
      <c r="AL16" s="65">
        <v>262130</v>
      </c>
      <c r="AM16" s="65">
        <v>32783</v>
      </c>
      <c r="AN16" s="65">
        <v>93329</v>
      </c>
      <c r="AO16" s="65">
        <v>3129</v>
      </c>
      <c r="AP16" s="65">
        <v>82818</v>
      </c>
      <c r="AQ16" s="65">
        <v>8166</v>
      </c>
      <c r="AR16" s="65">
        <v>16603</v>
      </c>
      <c r="AS16" s="65">
        <v>17569</v>
      </c>
      <c r="AT16" s="65">
        <v>1123064</v>
      </c>
      <c r="AU16" s="65">
        <v>85442</v>
      </c>
      <c r="AV16" s="65">
        <v>22667</v>
      </c>
      <c r="AW16" s="65">
        <v>10359</v>
      </c>
      <c r="AX16" s="65">
        <v>7962</v>
      </c>
      <c r="AY16" s="66">
        <v>34175260</v>
      </c>
      <c r="AZ16" s="66">
        <v>521703</v>
      </c>
      <c r="BA16" s="66">
        <v>2227121</v>
      </c>
      <c r="BB16" s="66">
        <v>2748824</v>
      </c>
      <c r="BC16" s="66">
        <v>0</v>
      </c>
      <c r="BD16" s="66">
        <v>2748824</v>
      </c>
      <c r="BE16" s="66">
        <v>1943054</v>
      </c>
      <c r="BF16" s="66">
        <v>533981</v>
      </c>
      <c r="BG16" s="66">
        <v>2477035</v>
      </c>
      <c r="BH16" s="66">
        <v>2354088</v>
      </c>
      <c r="BI16" s="66">
        <v>131129</v>
      </c>
      <c r="BJ16" s="66">
        <v>7711075</v>
      </c>
      <c r="BK16" s="66">
        <v>505352</v>
      </c>
      <c r="BL16" s="66">
        <v>484455</v>
      </c>
      <c r="BM16" s="66">
        <v>1995540</v>
      </c>
      <c r="BN16" s="66">
        <v>42892069</v>
      </c>
    </row>
    <row r="17" spans="2:66">
      <c r="B17" s="16" t="s">
        <v>57</v>
      </c>
      <c r="C17" s="32">
        <v>11</v>
      </c>
      <c r="D17" s="65">
        <v>298276</v>
      </c>
      <c r="E17" s="65">
        <v>220464</v>
      </c>
      <c r="F17" s="65">
        <v>9435</v>
      </c>
      <c r="G17" s="65">
        <v>35052</v>
      </c>
      <c r="H17" s="65">
        <v>4677</v>
      </c>
      <c r="I17" s="65">
        <v>3118</v>
      </c>
      <c r="J17" s="65">
        <v>3858451</v>
      </c>
      <c r="K17" s="65">
        <v>243751</v>
      </c>
      <c r="L17" s="65">
        <v>1218822</v>
      </c>
      <c r="M17" s="65">
        <v>767471</v>
      </c>
      <c r="N17" s="65">
        <v>29347963</v>
      </c>
      <c r="O17" s="65">
        <v>104797</v>
      </c>
      <c r="P17" s="65">
        <v>2389639.2399999998</v>
      </c>
      <c r="Q17" s="65">
        <v>850549.55999999994</v>
      </c>
      <c r="R17" s="65">
        <v>810047.20000000007</v>
      </c>
      <c r="S17" s="65">
        <v>885559</v>
      </c>
      <c r="T17" s="65">
        <v>85095.78</v>
      </c>
      <c r="U17" s="65">
        <v>117513.21999999999</v>
      </c>
      <c r="V17" s="65">
        <v>540221</v>
      </c>
      <c r="W17" s="65">
        <v>641715</v>
      </c>
      <c r="X17" s="65">
        <v>2528391</v>
      </c>
      <c r="Y17" s="65">
        <v>1603711.2</v>
      </c>
      <c r="Z17" s="65">
        <v>452328.8</v>
      </c>
      <c r="AA17" s="65">
        <v>1180683</v>
      </c>
      <c r="AB17" s="65">
        <v>389049</v>
      </c>
      <c r="AC17" s="65">
        <v>48838</v>
      </c>
      <c r="AD17" s="65">
        <v>74905</v>
      </c>
      <c r="AE17" s="65">
        <v>514</v>
      </c>
      <c r="AF17" s="65">
        <v>21581</v>
      </c>
      <c r="AG17" s="65">
        <v>7428</v>
      </c>
      <c r="AH17" s="65">
        <v>1848</v>
      </c>
      <c r="AI17" s="65">
        <v>1039116</v>
      </c>
      <c r="AJ17" s="65">
        <v>675397</v>
      </c>
      <c r="AK17" s="65">
        <v>792771</v>
      </c>
      <c r="AL17" s="65">
        <v>410243</v>
      </c>
      <c r="AM17" s="65">
        <v>332794</v>
      </c>
      <c r="AN17" s="65">
        <v>6703409</v>
      </c>
      <c r="AO17" s="65">
        <v>1457491</v>
      </c>
      <c r="AP17" s="65">
        <v>1630698</v>
      </c>
      <c r="AQ17" s="65">
        <v>66185</v>
      </c>
      <c r="AR17" s="65">
        <v>520269</v>
      </c>
      <c r="AS17" s="65">
        <v>71368</v>
      </c>
      <c r="AT17" s="65">
        <v>676005</v>
      </c>
      <c r="AU17" s="65">
        <v>753142</v>
      </c>
      <c r="AV17" s="65">
        <v>69088</v>
      </c>
      <c r="AW17" s="65">
        <v>1398357</v>
      </c>
      <c r="AX17" s="65">
        <v>689199</v>
      </c>
      <c r="AY17" s="66">
        <v>66027423</v>
      </c>
      <c r="AZ17" s="66">
        <v>282314</v>
      </c>
      <c r="BA17" s="66">
        <v>1215317</v>
      </c>
      <c r="BB17" s="66">
        <v>1497632</v>
      </c>
      <c r="BC17" s="66">
        <v>0</v>
      </c>
      <c r="BD17" s="66">
        <v>1497632</v>
      </c>
      <c r="BE17" s="66">
        <v>625081</v>
      </c>
      <c r="BF17" s="66">
        <v>253835</v>
      </c>
      <c r="BG17" s="66">
        <v>878916</v>
      </c>
      <c r="BH17" s="66">
        <v>8911076</v>
      </c>
      <c r="BI17" s="66">
        <v>1027298</v>
      </c>
      <c r="BJ17" s="66">
        <v>12314921</v>
      </c>
      <c r="BK17" s="66">
        <v>901694</v>
      </c>
      <c r="BL17" s="66">
        <v>861977</v>
      </c>
      <c r="BM17" s="66">
        <v>2385070</v>
      </c>
      <c r="BN17" s="66">
        <v>78963743</v>
      </c>
    </row>
    <row r="18" spans="2:66">
      <c r="B18" s="16" t="s">
        <v>58</v>
      </c>
      <c r="C18" s="32">
        <v>12</v>
      </c>
      <c r="D18" s="65">
        <v>146717</v>
      </c>
      <c r="E18" s="65">
        <v>235450</v>
      </c>
      <c r="F18" s="65">
        <v>82896</v>
      </c>
      <c r="G18" s="65">
        <v>242153</v>
      </c>
      <c r="H18" s="65">
        <v>117452.4</v>
      </c>
      <c r="I18" s="65">
        <v>78301.600000000006</v>
      </c>
      <c r="J18" s="65">
        <v>241355</v>
      </c>
      <c r="K18" s="65">
        <v>74464</v>
      </c>
      <c r="L18" s="65">
        <v>25573</v>
      </c>
      <c r="M18" s="65">
        <v>198628</v>
      </c>
      <c r="N18" s="65">
        <v>323919</v>
      </c>
      <c r="O18" s="65">
        <v>60601286</v>
      </c>
      <c r="P18" s="65">
        <v>12337585.58</v>
      </c>
      <c r="Q18" s="65">
        <v>4391344.0199999996</v>
      </c>
      <c r="R18" s="65">
        <v>4182232.4000000004</v>
      </c>
      <c r="S18" s="65">
        <v>3042563</v>
      </c>
      <c r="T18" s="65">
        <v>1688092.14</v>
      </c>
      <c r="U18" s="65">
        <v>2331174.86</v>
      </c>
      <c r="V18" s="65">
        <v>129856</v>
      </c>
      <c r="W18" s="65">
        <v>185789</v>
      </c>
      <c r="X18" s="65">
        <v>226429</v>
      </c>
      <c r="Y18" s="65">
        <v>114503.22</v>
      </c>
      <c r="Z18" s="65">
        <v>32295.78</v>
      </c>
      <c r="AA18" s="65">
        <v>719769</v>
      </c>
      <c r="AB18" s="65">
        <v>61896</v>
      </c>
      <c r="AC18" s="65">
        <v>20677</v>
      </c>
      <c r="AD18" s="65">
        <v>71391</v>
      </c>
      <c r="AE18" s="65">
        <v>500</v>
      </c>
      <c r="AF18" s="65">
        <v>39873</v>
      </c>
      <c r="AG18" s="65">
        <v>3431</v>
      </c>
      <c r="AH18" s="65">
        <v>1654</v>
      </c>
      <c r="AI18" s="65">
        <v>1567557</v>
      </c>
      <c r="AJ18" s="65">
        <v>649700</v>
      </c>
      <c r="AK18" s="65">
        <v>4331801</v>
      </c>
      <c r="AL18" s="65">
        <v>113806</v>
      </c>
      <c r="AM18" s="65">
        <v>47082</v>
      </c>
      <c r="AN18" s="65">
        <v>236937</v>
      </c>
      <c r="AO18" s="65">
        <v>64127</v>
      </c>
      <c r="AP18" s="65">
        <v>809020</v>
      </c>
      <c r="AQ18" s="65">
        <v>10706</v>
      </c>
      <c r="AR18" s="65">
        <v>149455</v>
      </c>
      <c r="AS18" s="65">
        <v>116551</v>
      </c>
      <c r="AT18" s="65">
        <v>315714</v>
      </c>
      <c r="AU18" s="65">
        <v>207640</v>
      </c>
      <c r="AV18" s="65">
        <v>13273</v>
      </c>
      <c r="AW18" s="65">
        <v>14180</v>
      </c>
      <c r="AX18" s="65">
        <v>81041</v>
      </c>
      <c r="AY18" s="66">
        <v>100677842</v>
      </c>
      <c r="AZ18" s="66">
        <v>2250753</v>
      </c>
      <c r="BA18" s="66">
        <v>4191467</v>
      </c>
      <c r="BB18" s="66">
        <v>6442219</v>
      </c>
      <c r="BC18" s="66">
        <v>0</v>
      </c>
      <c r="BD18" s="66">
        <v>6442219</v>
      </c>
      <c r="BE18" s="66">
        <v>0</v>
      </c>
      <c r="BF18" s="66">
        <v>571216</v>
      </c>
      <c r="BG18" s="66">
        <v>571216</v>
      </c>
      <c r="BH18" s="66">
        <v>227745</v>
      </c>
      <c r="BI18" s="66">
        <v>4226707</v>
      </c>
      <c r="BJ18" s="66">
        <v>11467887</v>
      </c>
      <c r="BK18" s="66">
        <v>727467</v>
      </c>
      <c r="BL18" s="66">
        <v>6137037</v>
      </c>
      <c r="BM18" s="66">
        <v>4862175</v>
      </c>
      <c r="BN18" s="66">
        <v>110143400</v>
      </c>
    </row>
    <row r="19" spans="2:66">
      <c r="B19" s="16" t="s">
        <v>59</v>
      </c>
      <c r="C19" s="32">
        <v>13</v>
      </c>
      <c r="D19" s="65">
        <v>5419023.1499999994</v>
      </c>
      <c r="E19" s="65">
        <v>2382178.1</v>
      </c>
      <c r="F19" s="65">
        <v>1364559.67</v>
      </c>
      <c r="G19" s="65">
        <v>603784.16999999993</v>
      </c>
      <c r="H19" s="65">
        <v>2015.6759999999999</v>
      </c>
      <c r="I19" s="65">
        <v>1343.7840000000001</v>
      </c>
      <c r="J19" s="65">
        <v>1518506.5999999999</v>
      </c>
      <c r="K19" s="65">
        <v>2619406.48</v>
      </c>
      <c r="L19" s="65">
        <v>5064149.3599999994</v>
      </c>
      <c r="M19" s="65">
        <v>2627353.7799999998</v>
      </c>
      <c r="N19" s="65">
        <v>8868718.9299999997</v>
      </c>
      <c r="O19" s="65">
        <v>661887.96</v>
      </c>
      <c r="P19" s="65">
        <v>57883032.933199994</v>
      </c>
      <c r="Q19" s="65">
        <v>20602435.450799998</v>
      </c>
      <c r="R19" s="65">
        <v>19621367.095999997</v>
      </c>
      <c r="S19" s="65">
        <v>2706400.21</v>
      </c>
      <c r="T19" s="65">
        <v>1001159.5775999998</v>
      </c>
      <c r="U19" s="65">
        <v>1382553.7023999998</v>
      </c>
      <c r="V19" s="65">
        <v>1992713.7899999998</v>
      </c>
      <c r="W19" s="65">
        <v>2487647.09</v>
      </c>
      <c r="X19" s="65">
        <v>1575054.5599999998</v>
      </c>
      <c r="Y19" s="65">
        <v>495867.34080000001</v>
      </c>
      <c r="Z19" s="65">
        <v>139860.01920000001</v>
      </c>
      <c r="AA19" s="65">
        <v>1105485.3599999999</v>
      </c>
      <c r="AB19" s="65">
        <v>3089727.34</v>
      </c>
      <c r="AC19" s="65">
        <v>1025033.5499999999</v>
      </c>
      <c r="AD19" s="65">
        <v>23968.75</v>
      </c>
      <c r="AE19" s="65">
        <v>1235.46</v>
      </c>
      <c r="AF19" s="65">
        <v>81833.59</v>
      </c>
      <c r="AG19" s="65">
        <v>548.11</v>
      </c>
      <c r="AH19" s="65">
        <v>111281.67</v>
      </c>
      <c r="AI19" s="65">
        <v>3899868.1399999997</v>
      </c>
      <c r="AJ19" s="65">
        <v>36010.06</v>
      </c>
      <c r="AK19" s="65">
        <v>158794.96</v>
      </c>
      <c r="AL19" s="65">
        <v>74732.349999999991</v>
      </c>
      <c r="AM19" s="65">
        <v>73866.819999999992</v>
      </c>
      <c r="AN19" s="65">
        <v>1175.28</v>
      </c>
      <c r="AO19" s="65">
        <v>81980.5</v>
      </c>
      <c r="AP19" s="65">
        <v>54516.59</v>
      </c>
      <c r="AQ19" s="65">
        <v>22583.43</v>
      </c>
      <c r="AR19" s="65">
        <v>1180295.5899999999</v>
      </c>
      <c r="AS19" s="65">
        <v>53446.329999999994</v>
      </c>
      <c r="AT19" s="65">
        <v>646186.88</v>
      </c>
      <c r="AU19" s="65">
        <v>27889.3</v>
      </c>
      <c r="AV19" s="65">
        <v>13434967.289999999</v>
      </c>
      <c r="AW19" s="65">
        <v>5020.3099999999995</v>
      </c>
      <c r="AX19" s="65">
        <v>4315.8499999999995</v>
      </c>
      <c r="AY19" s="66">
        <v>166215781.75999999</v>
      </c>
      <c r="AZ19" s="66">
        <v>1184399.04</v>
      </c>
      <c r="BA19" s="66">
        <v>3901819.86</v>
      </c>
      <c r="BB19" s="66">
        <v>5086218.3099999996</v>
      </c>
      <c r="BC19" s="66">
        <v>0</v>
      </c>
      <c r="BD19" s="66">
        <v>5086218.3099999996</v>
      </c>
      <c r="BE19" s="66">
        <v>0</v>
      </c>
      <c r="BF19" s="66">
        <v>491239.89999999997</v>
      </c>
      <c r="BG19" s="66">
        <v>491239.89999999997</v>
      </c>
      <c r="BH19" s="66">
        <v>11455404.01</v>
      </c>
      <c r="BI19" s="66">
        <v>6035918.2999999998</v>
      </c>
      <c r="BJ19" s="66">
        <v>23068781.109999999</v>
      </c>
      <c r="BK19" s="66">
        <v>1953737.7999999998</v>
      </c>
      <c r="BL19" s="66">
        <v>4665915.29</v>
      </c>
      <c r="BM19" s="66">
        <v>6422230.2399999993</v>
      </c>
      <c r="BN19" s="66">
        <v>189087139.42999998</v>
      </c>
    </row>
    <row r="20" spans="2:66">
      <c r="B20" s="16"/>
      <c r="C20" s="32">
        <v>14</v>
      </c>
      <c r="D20" s="65">
        <v>1928804.8499999999</v>
      </c>
      <c r="E20" s="65">
        <v>847893.9</v>
      </c>
      <c r="F20" s="65">
        <v>485690.73</v>
      </c>
      <c r="G20" s="65">
        <v>214906.22999999998</v>
      </c>
      <c r="H20" s="65">
        <v>717.44399999999996</v>
      </c>
      <c r="I20" s="65">
        <v>478.29600000000005</v>
      </c>
      <c r="J20" s="65">
        <v>540485.4</v>
      </c>
      <c r="K20" s="65">
        <v>932331.12</v>
      </c>
      <c r="L20" s="65">
        <v>1802493.8399999999</v>
      </c>
      <c r="M20" s="65">
        <v>935159.82</v>
      </c>
      <c r="N20" s="65">
        <v>3156662.67</v>
      </c>
      <c r="O20" s="65">
        <v>235587.24</v>
      </c>
      <c r="P20" s="65">
        <v>20602435.450799998</v>
      </c>
      <c r="Q20" s="65">
        <v>7333070.2451999988</v>
      </c>
      <c r="R20" s="65">
        <v>6983876.4239999996</v>
      </c>
      <c r="S20" s="65">
        <v>963294.99</v>
      </c>
      <c r="T20" s="65">
        <v>356344.93439999997</v>
      </c>
      <c r="U20" s="65">
        <v>492095.38559999992</v>
      </c>
      <c r="V20" s="65">
        <v>709271.01</v>
      </c>
      <c r="W20" s="65">
        <v>885433.71</v>
      </c>
      <c r="X20" s="65">
        <v>560612.64</v>
      </c>
      <c r="Y20" s="65">
        <v>176495.15520000001</v>
      </c>
      <c r="Z20" s="65">
        <v>49780.684800000003</v>
      </c>
      <c r="AA20" s="65">
        <v>393477.83999999997</v>
      </c>
      <c r="AB20" s="65">
        <v>1099733.46</v>
      </c>
      <c r="AC20" s="65">
        <v>364842.45</v>
      </c>
      <c r="AD20" s="65">
        <v>8531.25</v>
      </c>
      <c r="AE20" s="65">
        <v>439.74</v>
      </c>
      <c r="AF20" s="65">
        <v>29127.21</v>
      </c>
      <c r="AG20" s="65">
        <v>195.09</v>
      </c>
      <c r="AH20" s="65">
        <v>39608.729999999996</v>
      </c>
      <c r="AI20" s="65">
        <v>1388088.66</v>
      </c>
      <c r="AJ20" s="65">
        <v>12817.14</v>
      </c>
      <c r="AK20" s="65">
        <v>56520.24</v>
      </c>
      <c r="AL20" s="65">
        <v>26599.649999999998</v>
      </c>
      <c r="AM20" s="65">
        <v>26291.579999999998</v>
      </c>
      <c r="AN20" s="65">
        <v>418.32</v>
      </c>
      <c r="AO20" s="65">
        <v>29179.5</v>
      </c>
      <c r="AP20" s="65">
        <v>19404.21</v>
      </c>
      <c r="AQ20" s="65">
        <v>8038.17</v>
      </c>
      <c r="AR20" s="65">
        <v>420105.20999999996</v>
      </c>
      <c r="AS20" s="65">
        <v>19023.27</v>
      </c>
      <c r="AT20" s="65">
        <v>229998.72</v>
      </c>
      <c r="AU20" s="65">
        <v>9926.6999999999989</v>
      </c>
      <c r="AV20" s="65">
        <v>4781937.51</v>
      </c>
      <c r="AW20" s="65">
        <v>1786.8899999999999</v>
      </c>
      <c r="AX20" s="65">
        <v>1536.1499999999999</v>
      </c>
      <c r="AY20" s="66">
        <v>59161549.439999998</v>
      </c>
      <c r="AZ20" s="66">
        <v>421565.76</v>
      </c>
      <c r="BA20" s="66">
        <v>1388783.3399999999</v>
      </c>
      <c r="BB20" s="66">
        <v>1810348.89</v>
      </c>
      <c r="BC20" s="66">
        <v>0</v>
      </c>
      <c r="BD20" s="66">
        <v>1810348.89</v>
      </c>
      <c r="BE20" s="66">
        <v>0</v>
      </c>
      <c r="BF20" s="66">
        <v>174848.1</v>
      </c>
      <c r="BG20" s="66">
        <v>174848.1</v>
      </c>
      <c r="BH20" s="66">
        <v>4077347.19</v>
      </c>
      <c r="BI20" s="66">
        <v>2148377.6999999997</v>
      </c>
      <c r="BJ20" s="66">
        <v>8210922.0899999999</v>
      </c>
      <c r="BK20" s="66">
        <v>695398.2</v>
      </c>
      <c r="BL20" s="66">
        <v>1660749.51</v>
      </c>
      <c r="BM20" s="66">
        <v>2285878.56</v>
      </c>
      <c r="BN20" s="66">
        <v>67302202.170000002</v>
      </c>
    </row>
    <row r="21" spans="2:66">
      <c r="B21" s="16"/>
      <c r="C21" s="32">
        <v>15</v>
      </c>
      <c r="D21" s="65">
        <v>1836957</v>
      </c>
      <c r="E21" s="65">
        <v>807518</v>
      </c>
      <c r="F21" s="65">
        <v>462562.60000000003</v>
      </c>
      <c r="G21" s="65">
        <v>204672.6</v>
      </c>
      <c r="H21" s="65">
        <v>683.28</v>
      </c>
      <c r="I21" s="65">
        <v>455.52</v>
      </c>
      <c r="J21" s="65">
        <v>514748</v>
      </c>
      <c r="K21" s="65">
        <v>887934.4</v>
      </c>
      <c r="L21" s="65">
        <v>1716660.8</v>
      </c>
      <c r="M21" s="65">
        <v>890628.4</v>
      </c>
      <c r="N21" s="65">
        <v>3006345.4000000004</v>
      </c>
      <c r="O21" s="65">
        <v>224368.80000000002</v>
      </c>
      <c r="P21" s="65">
        <v>19621367.096000001</v>
      </c>
      <c r="Q21" s="65">
        <v>6983876.4240000006</v>
      </c>
      <c r="R21" s="65">
        <v>6651310.8800000008</v>
      </c>
      <c r="S21" s="65">
        <v>917423.8</v>
      </c>
      <c r="T21" s="65">
        <v>339376.12800000003</v>
      </c>
      <c r="U21" s="65">
        <v>468662.272</v>
      </c>
      <c r="V21" s="65">
        <v>675496.20000000007</v>
      </c>
      <c r="W21" s="65">
        <v>843270.20000000007</v>
      </c>
      <c r="X21" s="65">
        <v>533916.80000000005</v>
      </c>
      <c r="Y21" s="65">
        <v>168090.62400000001</v>
      </c>
      <c r="Z21" s="65">
        <v>47410.176000000007</v>
      </c>
      <c r="AA21" s="65">
        <v>374740.80000000005</v>
      </c>
      <c r="AB21" s="65">
        <v>1047365.2000000001</v>
      </c>
      <c r="AC21" s="65">
        <v>347469</v>
      </c>
      <c r="AD21" s="65">
        <v>8125</v>
      </c>
      <c r="AE21" s="65">
        <v>418.8</v>
      </c>
      <c r="AF21" s="65">
        <v>27740.2</v>
      </c>
      <c r="AG21" s="65">
        <v>185.8</v>
      </c>
      <c r="AH21" s="65">
        <v>37722.6</v>
      </c>
      <c r="AI21" s="65">
        <v>1321989.2000000002</v>
      </c>
      <c r="AJ21" s="65">
        <v>12206.800000000001</v>
      </c>
      <c r="AK21" s="65">
        <v>53828.800000000003</v>
      </c>
      <c r="AL21" s="65">
        <v>25333</v>
      </c>
      <c r="AM21" s="65">
        <v>25039.600000000002</v>
      </c>
      <c r="AN21" s="65">
        <v>398.40000000000003</v>
      </c>
      <c r="AO21" s="65">
        <v>27790</v>
      </c>
      <c r="AP21" s="65">
        <v>18480.2</v>
      </c>
      <c r="AQ21" s="65">
        <v>7655.4000000000005</v>
      </c>
      <c r="AR21" s="65">
        <v>400100.2</v>
      </c>
      <c r="AS21" s="65">
        <v>18117.400000000001</v>
      </c>
      <c r="AT21" s="65">
        <v>219046.40000000002</v>
      </c>
      <c r="AU21" s="65">
        <v>9454</v>
      </c>
      <c r="AV21" s="65">
        <v>4554226.2</v>
      </c>
      <c r="AW21" s="65">
        <v>1701.8000000000002</v>
      </c>
      <c r="AX21" s="65">
        <v>1463</v>
      </c>
      <c r="AY21" s="66">
        <v>56344332.800000004</v>
      </c>
      <c r="AZ21" s="66">
        <v>401491.20000000001</v>
      </c>
      <c r="BA21" s="66">
        <v>1322650.8</v>
      </c>
      <c r="BB21" s="66">
        <v>1724141.8</v>
      </c>
      <c r="BC21" s="66">
        <v>0</v>
      </c>
      <c r="BD21" s="66">
        <v>1724141.8</v>
      </c>
      <c r="BE21" s="66">
        <v>0</v>
      </c>
      <c r="BF21" s="66">
        <v>166522</v>
      </c>
      <c r="BG21" s="66">
        <v>166522</v>
      </c>
      <c r="BH21" s="66">
        <v>3883187.8000000003</v>
      </c>
      <c r="BI21" s="66">
        <v>2046074</v>
      </c>
      <c r="BJ21" s="66">
        <v>7819925.8000000007</v>
      </c>
      <c r="BK21" s="66">
        <v>662284</v>
      </c>
      <c r="BL21" s="66">
        <v>1581666.2000000002</v>
      </c>
      <c r="BM21" s="66">
        <v>2177027.2000000002</v>
      </c>
      <c r="BN21" s="66">
        <v>64097335.400000006</v>
      </c>
    </row>
    <row r="22" spans="2:66">
      <c r="B22" s="16" t="s">
        <v>60</v>
      </c>
      <c r="C22" s="32">
        <v>16</v>
      </c>
      <c r="D22" s="65">
        <v>124450</v>
      </c>
      <c r="E22" s="65">
        <v>29852</v>
      </c>
      <c r="F22" s="65">
        <v>659</v>
      </c>
      <c r="G22" s="65">
        <v>30194</v>
      </c>
      <c r="H22" s="65">
        <v>379.8</v>
      </c>
      <c r="I22" s="65">
        <v>253.20000000000002</v>
      </c>
      <c r="J22" s="65">
        <v>702202</v>
      </c>
      <c r="K22" s="65">
        <v>22934</v>
      </c>
      <c r="L22" s="65">
        <v>21850</v>
      </c>
      <c r="M22" s="65">
        <v>105229</v>
      </c>
      <c r="N22" s="65">
        <v>602711</v>
      </c>
      <c r="O22" s="65">
        <v>28387</v>
      </c>
      <c r="P22" s="65">
        <v>747043.25</v>
      </c>
      <c r="Q22" s="65">
        <v>265896.75</v>
      </c>
      <c r="R22" s="65">
        <v>253235</v>
      </c>
      <c r="S22" s="65">
        <v>34772610</v>
      </c>
      <c r="T22" s="65">
        <v>1958882.0999999999</v>
      </c>
      <c r="U22" s="65">
        <v>2705122.9</v>
      </c>
      <c r="V22" s="65">
        <v>522594</v>
      </c>
      <c r="W22" s="65">
        <v>1166037</v>
      </c>
      <c r="X22" s="65">
        <v>335472</v>
      </c>
      <c r="Y22" s="65">
        <v>325476.84000000003</v>
      </c>
      <c r="Z22" s="65">
        <v>91801.16</v>
      </c>
      <c r="AA22" s="65">
        <v>3854995</v>
      </c>
      <c r="AB22" s="65">
        <v>329809</v>
      </c>
      <c r="AC22" s="65">
        <v>257769</v>
      </c>
      <c r="AD22" s="65">
        <v>10368</v>
      </c>
      <c r="AE22" s="65">
        <v>238</v>
      </c>
      <c r="AF22" s="65">
        <v>113734</v>
      </c>
      <c r="AG22" s="65">
        <v>32</v>
      </c>
      <c r="AH22" s="65">
        <v>665</v>
      </c>
      <c r="AI22" s="65">
        <v>36987998</v>
      </c>
      <c r="AJ22" s="65">
        <v>3094</v>
      </c>
      <c r="AK22" s="65">
        <v>9744</v>
      </c>
      <c r="AL22" s="65">
        <v>12525</v>
      </c>
      <c r="AM22" s="65">
        <v>15411</v>
      </c>
      <c r="AN22" s="65">
        <v>74</v>
      </c>
      <c r="AO22" s="65">
        <v>2040</v>
      </c>
      <c r="AP22" s="65">
        <v>4092</v>
      </c>
      <c r="AQ22" s="65">
        <v>5087</v>
      </c>
      <c r="AR22" s="65">
        <v>5945</v>
      </c>
      <c r="AS22" s="65">
        <v>888</v>
      </c>
      <c r="AT22" s="65">
        <v>437</v>
      </c>
      <c r="AU22" s="65">
        <v>28546</v>
      </c>
      <c r="AV22" s="65">
        <v>6447</v>
      </c>
      <c r="AW22" s="65">
        <v>52</v>
      </c>
      <c r="AX22" s="65">
        <v>60</v>
      </c>
      <c r="AY22" s="66">
        <v>86463324</v>
      </c>
      <c r="AZ22" s="66">
        <v>3642140</v>
      </c>
      <c r="BA22" s="66">
        <v>825901</v>
      </c>
      <c r="BB22" s="66">
        <v>4468041</v>
      </c>
      <c r="BC22" s="66">
        <v>0</v>
      </c>
      <c r="BD22" s="66">
        <v>4468041</v>
      </c>
      <c r="BE22" s="66">
        <v>0</v>
      </c>
      <c r="BF22" s="66">
        <v>70574</v>
      </c>
      <c r="BG22" s="66">
        <v>70574</v>
      </c>
      <c r="BH22" s="66">
        <v>1777266</v>
      </c>
      <c r="BI22" s="66">
        <v>567719</v>
      </c>
      <c r="BJ22" s="66">
        <v>6883601</v>
      </c>
      <c r="BK22" s="66">
        <v>426273</v>
      </c>
      <c r="BL22" s="66">
        <v>781062</v>
      </c>
      <c r="BM22" s="66">
        <v>4207162</v>
      </c>
      <c r="BN22" s="66">
        <v>96346752</v>
      </c>
    </row>
    <row r="23" spans="2:66">
      <c r="B23" s="16" t="s">
        <v>61</v>
      </c>
      <c r="C23" s="32">
        <v>17</v>
      </c>
      <c r="D23" s="65">
        <v>12453.84</v>
      </c>
      <c r="E23" s="65">
        <v>43783.32</v>
      </c>
      <c r="F23" s="65">
        <v>73467.66</v>
      </c>
      <c r="G23" s="65">
        <v>50476.439999999995</v>
      </c>
      <c r="H23" s="65">
        <v>216.72</v>
      </c>
      <c r="I23" s="65">
        <v>144.47999999999999</v>
      </c>
      <c r="J23" s="65">
        <v>10320.66</v>
      </c>
      <c r="K23" s="65">
        <v>4486.4399999999996</v>
      </c>
      <c r="L23" s="65">
        <v>856.38</v>
      </c>
      <c r="M23" s="65">
        <v>706576.08</v>
      </c>
      <c r="N23" s="65">
        <v>1495698.1199999999</v>
      </c>
      <c r="O23" s="65">
        <v>7417.2</v>
      </c>
      <c r="P23" s="65">
        <v>389608.01039999997</v>
      </c>
      <c r="Q23" s="65">
        <v>138674.03759999998</v>
      </c>
      <c r="R23" s="65">
        <v>132070.51199999999</v>
      </c>
      <c r="S23" s="65">
        <v>1167051.8999999999</v>
      </c>
      <c r="T23" s="65">
        <v>10262541.693599999</v>
      </c>
      <c r="U23" s="65">
        <v>14172081.386399997</v>
      </c>
      <c r="V23" s="65">
        <v>5937267</v>
      </c>
      <c r="W23" s="65">
        <v>6865235.1600000001</v>
      </c>
      <c r="X23" s="65">
        <v>2884062.3</v>
      </c>
      <c r="Y23" s="65">
        <v>364105.77840000001</v>
      </c>
      <c r="Z23" s="65">
        <v>102696.50159999999</v>
      </c>
      <c r="AA23" s="65">
        <v>4746947.9399999995</v>
      </c>
      <c r="AB23" s="65">
        <v>489927.06</v>
      </c>
      <c r="AC23" s="65">
        <v>144717.72</v>
      </c>
      <c r="AD23" s="65">
        <v>69724.62</v>
      </c>
      <c r="AE23" s="65">
        <v>88079.459999999992</v>
      </c>
      <c r="AF23" s="65">
        <v>3854.7599999999998</v>
      </c>
      <c r="AG23" s="65">
        <v>651.41999999999996</v>
      </c>
      <c r="AH23" s="65">
        <v>286.44</v>
      </c>
      <c r="AI23" s="65">
        <v>7119109.2000000002</v>
      </c>
      <c r="AJ23" s="65">
        <v>478.79999999999995</v>
      </c>
      <c r="AK23" s="65">
        <v>4153.8</v>
      </c>
      <c r="AL23" s="65">
        <v>485.09999999999997</v>
      </c>
      <c r="AM23" s="65">
        <v>0</v>
      </c>
      <c r="AN23" s="65">
        <v>0.42</v>
      </c>
      <c r="AO23" s="65">
        <v>31.5</v>
      </c>
      <c r="AP23" s="65">
        <v>631.67999999999995</v>
      </c>
      <c r="AQ23" s="65">
        <v>0</v>
      </c>
      <c r="AR23" s="65">
        <v>0.84</v>
      </c>
      <c r="AS23" s="65">
        <v>282.24</v>
      </c>
      <c r="AT23" s="65">
        <v>722.81999999999994</v>
      </c>
      <c r="AU23" s="65">
        <v>10.5</v>
      </c>
      <c r="AV23" s="65">
        <v>3.78</v>
      </c>
      <c r="AW23" s="65">
        <v>7.56</v>
      </c>
      <c r="AX23" s="65">
        <v>0</v>
      </c>
      <c r="AY23" s="66">
        <v>57491400.119999997</v>
      </c>
      <c r="AZ23" s="66">
        <v>0</v>
      </c>
      <c r="BA23" s="66">
        <v>0</v>
      </c>
      <c r="BB23" s="66">
        <v>0</v>
      </c>
      <c r="BC23" s="66">
        <v>0</v>
      </c>
      <c r="BD23" s="66">
        <v>0</v>
      </c>
      <c r="BE23" s="66">
        <v>0</v>
      </c>
      <c r="BF23" s="66">
        <v>323764.98</v>
      </c>
      <c r="BG23" s="66">
        <v>323764.98</v>
      </c>
      <c r="BH23" s="66">
        <v>2456359.08</v>
      </c>
      <c r="BI23" s="66">
        <v>1965152.7</v>
      </c>
      <c r="BJ23" s="66">
        <v>4745276.76</v>
      </c>
      <c r="BK23" s="66">
        <v>558962.46</v>
      </c>
      <c r="BL23" s="66">
        <v>7725697.9799999995</v>
      </c>
      <c r="BM23" s="66">
        <v>2043995.52</v>
      </c>
      <c r="BN23" s="66">
        <v>55996011.960000001</v>
      </c>
    </row>
    <row r="24" spans="2:66">
      <c r="B24" s="16"/>
      <c r="C24" s="32">
        <v>18</v>
      </c>
      <c r="D24" s="65">
        <v>17198.16</v>
      </c>
      <c r="E24" s="65">
        <v>60462.679999999993</v>
      </c>
      <c r="F24" s="65">
        <v>101455.34</v>
      </c>
      <c r="G24" s="65">
        <v>69705.56</v>
      </c>
      <c r="H24" s="65">
        <v>299.27999999999997</v>
      </c>
      <c r="I24" s="65">
        <v>199.51999999999998</v>
      </c>
      <c r="J24" s="65">
        <v>14252.339999999998</v>
      </c>
      <c r="K24" s="65">
        <v>6195.5599999999995</v>
      </c>
      <c r="L24" s="65">
        <v>1182.6199999999999</v>
      </c>
      <c r="M24" s="65">
        <v>975747.91999999993</v>
      </c>
      <c r="N24" s="65">
        <v>2065487.88</v>
      </c>
      <c r="O24" s="65">
        <v>10242.799999999999</v>
      </c>
      <c r="P24" s="65">
        <v>538030.10959999997</v>
      </c>
      <c r="Q24" s="65">
        <v>191502.24239999999</v>
      </c>
      <c r="R24" s="65">
        <v>182383.08799999999</v>
      </c>
      <c r="S24" s="65">
        <v>1611643.0999999999</v>
      </c>
      <c r="T24" s="65">
        <v>14172081.386399997</v>
      </c>
      <c r="U24" s="65">
        <v>19570969.533599995</v>
      </c>
      <c r="V24" s="65">
        <v>8199082.9999999991</v>
      </c>
      <c r="W24" s="65">
        <v>9480562.8399999999</v>
      </c>
      <c r="X24" s="65">
        <v>3982752.6999999997</v>
      </c>
      <c r="Y24" s="65">
        <v>502812.74160000001</v>
      </c>
      <c r="Z24" s="65">
        <v>141818.97839999999</v>
      </c>
      <c r="AA24" s="65">
        <v>6555309.0599999996</v>
      </c>
      <c r="AB24" s="65">
        <v>676565.94</v>
      </c>
      <c r="AC24" s="65">
        <v>199848.28</v>
      </c>
      <c r="AD24" s="65">
        <v>96286.37999999999</v>
      </c>
      <c r="AE24" s="65">
        <v>121633.54</v>
      </c>
      <c r="AF24" s="65">
        <v>5323.24</v>
      </c>
      <c r="AG24" s="65">
        <v>899.57999999999993</v>
      </c>
      <c r="AH24" s="65">
        <v>395.55999999999995</v>
      </c>
      <c r="AI24" s="65">
        <v>9831150.7999999989</v>
      </c>
      <c r="AJ24" s="65">
        <v>661.19999999999993</v>
      </c>
      <c r="AK24" s="65">
        <v>5736.2</v>
      </c>
      <c r="AL24" s="65">
        <v>669.9</v>
      </c>
      <c r="AM24" s="65">
        <v>0</v>
      </c>
      <c r="AN24" s="65">
        <v>0.57999999999999996</v>
      </c>
      <c r="AO24" s="65">
        <v>43.5</v>
      </c>
      <c r="AP24" s="65">
        <v>872.31999999999994</v>
      </c>
      <c r="AQ24" s="65">
        <v>0</v>
      </c>
      <c r="AR24" s="65">
        <v>1.1599999999999999</v>
      </c>
      <c r="AS24" s="65">
        <v>389.76</v>
      </c>
      <c r="AT24" s="65">
        <v>998.18</v>
      </c>
      <c r="AU24" s="65">
        <v>14.499999999999998</v>
      </c>
      <c r="AV24" s="65">
        <v>5.22</v>
      </c>
      <c r="AW24" s="65">
        <v>10.44</v>
      </c>
      <c r="AX24" s="65">
        <v>0</v>
      </c>
      <c r="AY24" s="66">
        <v>79392885.879999995</v>
      </c>
      <c r="AZ24" s="66">
        <v>0</v>
      </c>
      <c r="BA24" s="66">
        <v>0</v>
      </c>
      <c r="BB24" s="66">
        <v>0</v>
      </c>
      <c r="BC24" s="66">
        <v>0</v>
      </c>
      <c r="BD24" s="66">
        <v>0</v>
      </c>
      <c r="BE24" s="66">
        <v>0</v>
      </c>
      <c r="BF24" s="66">
        <v>447104.01999999996</v>
      </c>
      <c r="BG24" s="66">
        <v>447104.01999999996</v>
      </c>
      <c r="BH24" s="66">
        <v>3392114.92</v>
      </c>
      <c r="BI24" s="66">
        <v>2713782.3</v>
      </c>
      <c r="BJ24" s="66">
        <v>6553001.2399999993</v>
      </c>
      <c r="BK24" s="66">
        <v>771900.53999999992</v>
      </c>
      <c r="BL24" s="66">
        <v>10668821.02</v>
      </c>
      <c r="BM24" s="66">
        <v>2822660.48</v>
      </c>
      <c r="BN24" s="66">
        <v>77327826.039999992</v>
      </c>
    </row>
    <row r="25" spans="2:66">
      <c r="B25" s="16" t="s">
        <v>62</v>
      </c>
      <c r="C25" s="32">
        <v>19</v>
      </c>
      <c r="D25" s="65">
        <v>592677</v>
      </c>
      <c r="E25" s="65">
        <v>224200</v>
      </c>
      <c r="F25" s="65">
        <v>7168</v>
      </c>
      <c r="G25" s="65">
        <v>19167</v>
      </c>
      <c r="H25" s="65">
        <v>7776</v>
      </c>
      <c r="I25" s="65">
        <v>5184</v>
      </c>
      <c r="J25" s="65">
        <v>791443</v>
      </c>
      <c r="K25" s="65">
        <v>51835</v>
      </c>
      <c r="L25" s="65">
        <v>81893</v>
      </c>
      <c r="M25" s="65">
        <v>672890</v>
      </c>
      <c r="N25" s="65">
        <v>296711</v>
      </c>
      <c r="O25" s="65">
        <v>194080</v>
      </c>
      <c r="P25" s="65">
        <v>1224893.69</v>
      </c>
      <c r="Q25" s="65">
        <v>435979.11</v>
      </c>
      <c r="R25" s="65">
        <v>415218.2</v>
      </c>
      <c r="S25" s="65">
        <v>1315340</v>
      </c>
      <c r="T25" s="65">
        <v>52715.88</v>
      </c>
      <c r="U25" s="65">
        <v>72798.12</v>
      </c>
      <c r="V25" s="65">
        <v>27715914</v>
      </c>
      <c r="W25" s="65">
        <v>4268107</v>
      </c>
      <c r="X25" s="65">
        <v>3565430</v>
      </c>
      <c r="Y25" s="65">
        <v>1088391.72</v>
      </c>
      <c r="Z25" s="65">
        <v>306982.28000000003</v>
      </c>
      <c r="AA25" s="65">
        <v>1288062</v>
      </c>
      <c r="AB25" s="65">
        <v>438344</v>
      </c>
      <c r="AC25" s="65">
        <v>991515</v>
      </c>
      <c r="AD25" s="65">
        <v>27571</v>
      </c>
      <c r="AE25" s="65">
        <v>173010</v>
      </c>
      <c r="AF25" s="65">
        <v>13153</v>
      </c>
      <c r="AG25" s="65">
        <v>464</v>
      </c>
      <c r="AH25" s="65">
        <v>2168</v>
      </c>
      <c r="AI25" s="65">
        <v>13806650</v>
      </c>
      <c r="AJ25" s="65">
        <v>18076</v>
      </c>
      <c r="AK25" s="65">
        <v>36649</v>
      </c>
      <c r="AL25" s="65">
        <v>34650</v>
      </c>
      <c r="AM25" s="65">
        <v>48102</v>
      </c>
      <c r="AN25" s="65">
        <v>3023</v>
      </c>
      <c r="AO25" s="65">
        <v>14002</v>
      </c>
      <c r="AP25" s="65">
        <v>878402</v>
      </c>
      <c r="AQ25" s="65">
        <v>7670</v>
      </c>
      <c r="AR25" s="65">
        <v>1010840</v>
      </c>
      <c r="AS25" s="65">
        <v>27383</v>
      </c>
      <c r="AT25" s="65">
        <v>1111110</v>
      </c>
      <c r="AU25" s="65">
        <v>38864</v>
      </c>
      <c r="AV25" s="65">
        <v>1586</v>
      </c>
      <c r="AW25" s="65">
        <v>42981</v>
      </c>
      <c r="AX25" s="65">
        <v>0</v>
      </c>
      <c r="AY25" s="66">
        <v>63421070</v>
      </c>
      <c r="AZ25" s="66">
        <v>15368</v>
      </c>
      <c r="BA25" s="66">
        <v>33979</v>
      </c>
      <c r="BB25" s="66">
        <v>49347</v>
      </c>
      <c r="BC25" s="66">
        <v>0</v>
      </c>
      <c r="BD25" s="66">
        <v>49347</v>
      </c>
      <c r="BE25" s="66">
        <v>3170573</v>
      </c>
      <c r="BF25" s="66">
        <v>759173</v>
      </c>
      <c r="BG25" s="66">
        <v>3929746</v>
      </c>
      <c r="BH25" s="66">
        <v>2550034</v>
      </c>
      <c r="BI25" s="66">
        <v>537200</v>
      </c>
      <c r="BJ25" s="66">
        <v>7066326</v>
      </c>
      <c r="BK25" s="66">
        <v>130472</v>
      </c>
      <c r="BL25" s="66">
        <v>1091445</v>
      </c>
      <c r="BM25" s="66">
        <v>3668034</v>
      </c>
      <c r="BN25" s="66">
        <v>72933514</v>
      </c>
    </row>
    <row r="26" spans="2:66">
      <c r="B26" s="16" t="s">
        <v>63</v>
      </c>
      <c r="C26" s="32">
        <v>20</v>
      </c>
      <c r="D26" s="65">
        <v>106250</v>
      </c>
      <c r="E26" s="65">
        <v>362893</v>
      </c>
      <c r="F26" s="65">
        <v>6600</v>
      </c>
      <c r="G26" s="65">
        <v>77245</v>
      </c>
      <c r="H26" s="65">
        <v>7461</v>
      </c>
      <c r="I26" s="65">
        <v>4974</v>
      </c>
      <c r="J26" s="65">
        <v>555767</v>
      </c>
      <c r="K26" s="65">
        <v>289871</v>
      </c>
      <c r="L26" s="65">
        <v>55764</v>
      </c>
      <c r="M26" s="65">
        <v>135269</v>
      </c>
      <c r="N26" s="65">
        <v>257924</v>
      </c>
      <c r="O26" s="65">
        <v>763015</v>
      </c>
      <c r="P26" s="65">
        <v>1302679.8799999999</v>
      </c>
      <c r="Q26" s="65">
        <v>463665.72</v>
      </c>
      <c r="R26" s="65">
        <v>441586.4</v>
      </c>
      <c r="S26" s="65">
        <v>9442618</v>
      </c>
      <c r="T26" s="65">
        <v>238572.18</v>
      </c>
      <c r="U26" s="65">
        <v>329456.81999999995</v>
      </c>
      <c r="V26" s="65">
        <v>1446729</v>
      </c>
      <c r="W26" s="65">
        <v>32833780</v>
      </c>
      <c r="X26" s="65">
        <v>7790858</v>
      </c>
      <c r="Y26" s="65">
        <v>2046195.06</v>
      </c>
      <c r="Z26" s="65">
        <v>577131.94000000006</v>
      </c>
      <c r="AA26" s="65">
        <v>2041021</v>
      </c>
      <c r="AB26" s="65">
        <v>2370144</v>
      </c>
      <c r="AC26" s="65">
        <v>1137361</v>
      </c>
      <c r="AD26" s="65">
        <v>9809</v>
      </c>
      <c r="AE26" s="65">
        <v>2287</v>
      </c>
      <c r="AF26" s="65">
        <v>455718</v>
      </c>
      <c r="AG26" s="65">
        <v>3437</v>
      </c>
      <c r="AH26" s="65">
        <v>4773</v>
      </c>
      <c r="AI26" s="65">
        <v>2315442</v>
      </c>
      <c r="AJ26" s="65">
        <v>54590</v>
      </c>
      <c r="AK26" s="65">
        <v>527881</v>
      </c>
      <c r="AL26" s="65">
        <v>159060</v>
      </c>
      <c r="AM26" s="65">
        <v>53573</v>
      </c>
      <c r="AN26" s="65">
        <v>49405</v>
      </c>
      <c r="AO26" s="65">
        <v>21322</v>
      </c>
      <c r="AP26" s="65">
        <v>40409</v>
      </c>
      <c r="AQ26" s="65">
        <v>3389</v>
      </c>
      <c r="AR26" s="65">
        <v>17460</v>
      </c>
      <c r="AS26" s="65">
        <v>9329</v>
      </c>
      <c r="AT26" s="65">
        <v>16661</v>
      </c>
      <c r="AU26" s="65">
        <v>20452</v>
      </c>
      <c r="AV26" s="65">
        <v>6342</v>
      </c>
      <c r="AW26" s="65">
        <v>22221</v>
      </c>
      <c r="AX26" s="65">
        <v>1113</v>
      </c>
      <c r="AY26" s="66">
        <v>68879506</v>
      </c>
      <c r="AZ26" s="66">
        <v>23262</v>
      </c>
      <c r="BA26" s="66">
        <v>20573</v>
      </c>
      <c r="BB26" s="66">
        <v>43835</v>
      </c>
      <c r="BC26" s="66">
        <v>0</v>
      </c>
      <c r="BD26" s="66">
        <v>43835</v>
      </c>
      <c r="BE26" s="66">
        <v>19876312</v>
      </c>
      <c r="BF26" s="66">
        <v>5413595</v>
      </c>
      <c r="BG26" s="66">
        <v>25289907</v>
      </c>
      <c r="BH26" s="66">
        <v>3601262</v>
      </c>
      <c r="BI26" s="66">
        <v>858706</v>
      </c>
      <c r="BJ26" s="66">
        <v>29793709</v>
      </c>
      <c r="BK26" s="66">
        <v>1193703</v>
      </c>
      <c r="BL26" s="66">
        <v>3956657</v>
      </c>
      <c r="BM26" s="66">
        <v>4709430</v>
      </c>
      <c r="BN26" s="66">
        <v>98232284</v>
      </c>
    </row>
    <row r="27" spans="2:66">
      <c r="B27" s="16" t="s">
        <v>64</v>
      </c>
      <c r="C27" s="32">
        <v>21</v>
      </c>
      <c r="D27" s="65">
        <v>1098778</v>
      </c>
      <c r="E27" s="65">
        <v>2099316</v>
      </c>
      <c r="F27" s="65">
        <v>6859</v>
      </c>
      <c r="G27" s="65">
        <v>2129578</v>
      </c>
      <c r="H27" s="65">
        <v>2108102.4</v>
      </c>
      <c r="I27" s="65">
        <v>1405401.6</v>
      </c>
      <c r="J27" s="65">
        <v>76087</v>
      </c>
      <c r="K27" s="65">
        <v>31478</v>
      </c>
      <c r="L27" s="65">
        <v>396092</v>
      </c>
      <c r="M27" s="65">
        <v>119076</v>
      </c>
      <c r="N27" s="65">
        <v>1234956</v>
      </c>
      <c r="O27" s="65">
        <v>109023</v>
      </c>
      <c r="P27" s="65">
        <v>268018.12</v>
      </c>
      <c r="Q27" s="65">
        <v>95396.28</v>
      </c>
      <c r="R27" s="65">
        <v>90853.6</v>
      </c>
      <c r="S27" s="65">
        <v>141748</v>
      </c>
      <c r="T27" s="65">
        <v>86162.58</v>
      </c>
      <c r="U27" s="65">
        <v>118986.42</v>
      </c>
      <c r="V27" s="65">
        <v>153710</v>
      </c>
      <c r="W27" s="65">
        <v>519317</v>
      </c>
      <c r="X27" s="65">
        <v>22902858</v>
      </c>
      <c r="Y27" s="65">
        <v>326441.7</v>
      </c>
      <c r="Z27" s="65">
        <v>92073.3</v>
      </c>
      <c r="AA27" s="65">
        <v>1095845</v>
      </c>
      <c r="AB27" s="65">
        <v>1570810</v>
      </c>
      <c r="AC27" s="65">
        <v>553193</v>
      </c>
      <c r="AD27" s="65">
        <v>5545</v>
      </c>
      <c r="AE27" s="65">
        <v>78467</v>
      </c>
      <c r="AF27" s="65">
        <v>13930</v>
      </c>
      <c r="AG27" s="65">
        <v>2574</v>
      </c>
      <c r="AH27" s="65">
        <v>765</v>
      </c>
      <c r="AI27" s="65">
        <v>432841</v>
      </c>
      <c r="AJ27" s="65">
        <v>508</v>
      </c>
      <c r="AK27" s="65">
        <v>8269</v>
      </c>
      <c r="AL27" s="65">
        <v>12315</v>
      </c>
      <c r="AM27" s="65">
        <v>3919</v>
      </c>
      <c r="AN27" s="65">
        <v>160629</v>
      </c>
      <c r="AO27" s="65">
        <v>5948</v>
      </c>
      <c r="AP27" s="65">
        <v>6812</v>
      </c>
      <c r="AQ27" s="65">
        <v>85</v>
      </c>
      <c r="AR27" s="65">
        <v>601</v>
      </c>
      <c r="AS27" s="65">
        <v>124</v>
      </c>
      <c r="AT27" s="65">
        <v>321</v>
      </c>
      <c r="AU27" s="65">
        <v>342</v>
      </c>
      <c r="AV27" s="65">
        <v>264378</v>
      </c>
      <c r="AW27" s="65">
        <v>416</v>
      </c>
      <c r="AX27" s="65">
        <v>0</v>
      </c>
      <c r="AY27" s="66">
        <v>39828951</v>
      </c>
      <c r="AZ27" s="66">
        <v>5682</v>
      </c>
      <c r="BA27" s="66">
        <v>18006</v>
      </c>
      <c r="BB27" s="66">
        <v>23688</v>
      </c>
      <c r="BC27" s="66">
        <v>0</v>
      </c>
      <c r="BD27" s="66">
        <v>23688</v>
      </c>
      <c r="BE27" s="66">
        <v>23896216</v>
      </c>
      <c r="BF27" s="66">
        <v>2300536</v>
      </c>
      <c r="BG27" s="66">
        <v>26196752</v>
      </c>
      <c r="BH27" s="66">
        <v>2816612</v>
      </c>
      <c r="BI27" s="66">
        <v>1085401</v>
      </c>
      <c r="BJ27" s="66">
        <v>30122453</v>
      </c>
      <c r="BK27" s="66">
        <v>743177</v>
      </c>
      <c r="BL27" s="66">
        <v>1315216</v>
      </c>
      <c r="BM27" s="66">
        <v>3355309</v>
      </c>
      <c r="BN27" s="66">
        <v>71248319</v>
      </c>
    </row>
    <row r="28" spans="2:66">
      <c r="B28" s="16" t="s">
        <v>65</v>
      </c>
      <c r="C28" s="32">
        <v>22</v>
      </c>
      <c r="D28" s="65">
        <v>884576.94000000006</v>
      </c>
      <c r="E28" s="65">
        <v>18763.68</v>
      </c>
      <c r="F28" s="65">
        <v>1063.92</v>
      </c>
      <c r="G28" s="65">
        <v>10874.76</v>
      </c>
      <c r="H28" s="65">
        <v>530.24400000000003</v>
      </c>
      <c r="I28" s="65">
        <v>353.49600000000004</v>
      </c>
      <c r="J28" s="65">
        <v>49168.86</v>
      </c>
      <c r="K28" s="65">
        <v>20825.22</v>
      </c>
      <c r="L28" s="65">
        <v>4680</v>
      </c>
      <c r="M28" s="65">
        <v>23182.38</v>
      </c>
      <c r="N28" s="65">
        <v>18407.22</v>
      </c>
      <c r="O28" s="65">
        <v>27477.84</v>
      </c>
      <c r="P28" s="65">
        <v>1608099.8699999999</v>
      </c>
      <c r="Q28" s="65">
        <v>572374.53</v>
      </c>
      <c r="R28" s="65">
        <v>545118.6</v>
      </c>
      <c r="S28" s="65">
        <v>49609.560000000005</v>
      </c>
      <c r="T28" s="65">
        <v>122395.29119999999</v>
      </c>
      <c r="U28" s="65">
        <v>169022.06879999998</v>
      </c>
      <c r="V28" s="65">
        <v>25742.34</v>
      </c>
      <c r="W28" s="65">
        <v>213405.66</v>
      </c>
      <c r="X28" s="65">
        <v>3242173.74</v>
      </c>
      <c r="Y28" s="65">
        <v>40709031.433200002</v>
      </c>
      <c r="Z28" s="65">
        <v>11482034.506800001</v>
      </c>
      <c r="AA28" s="65">
        <v>2066730.12</v>
      </c>
      <c r="AB28" s="65">
        <v>8181.42</v>
      </c>
      <c r="AC28" s="65">
        <v>72084.479999999996</v>
      </c>
      <c r="AD28" s="65">
        <v>851.76</v>
      </c>
      <c r="AE28" s="65">
        <v>115879.14</v>
      </c>
      <c r="AF28" s="65">
        <v>7903.7400000000007</v>
      </c>
      <c r="AG28" s="65">
        <v>1983.54</v>
      </c>
      <c r="AH28" s="65">
        <v>483.6</v>
      </c>
      <c r="AI28" s="65">
        <v>113731.02</v>
      </c>
      <c r="AJ28" s="65">
        <v>9632.2200000000012</v>
      </c>
      <c r="AK28" s="65">
        <v>4337272.68</v>
      </c>
      <c r="AL28" s="65">
        <v>7346.8200000000006</v>
      </c>
      <c r="AM28" s="65">
        <v>17184.18</v>
      </c>
      <c r="AN28" s="65">
        <v>138762</v>
      </c>
      <c r="AO28" s="65">
        <v>29816.280000000002</v>
      </c>
      <c r="AP28" s="65">
        <v>175556.16</v>
      </c>
      <c r="AQ28" s="65">
        <v>562.38</v>
      </c>
      <c r="AR28" s="65">
        <v>39290.94</v>
      </c>
      <c r="AS28" s="65">
        <v>12746.76</v>
      </c>
      <c r="AT28" s="65">
        <v>29653.260000000002</v>
      </c>
      <c r="AU28" s="65">
        <v>29982.420000000002</v>
      </c>
      <c r="AV28" s="65">
        <v>4233.84</v>
      </c>
      <c r="AW28" s="65">
        <v>4115.28</v>
      </c>
      <c r="AX28" s="65">
        <v>43755.66</v>
      </c>
      <c r="AY28" s="66">
        <v>67066651.080000006</v>
      </c>
      <c r="AZ28" s="66">
        <v>3332851.8600000003</v>
      </c>
      <c r="BA28" s="66">
        <v>6154205.46</v>
      </c>
      <c r="BB28" s="66">
        <v>9487058.0999999996</v>
      </c>
      <c r="BC28" s="66">
        <v>0</v>
      </c>
      <c r="BD28" s="66">
        <v>9487058.0999999996</v>
      </c>
      <c r="BE28" s="66">
        <v>1226364.3600000001</v>
      </c>
      <c r="BF28" s="66">
        <v>817893.96000000008</v>
      </c>
      <c r="BG28" s="66">
        <v>2044258.32</v>
      </c>
      <c r="BH28" s="66">
        <v>3135438.54</v>
      </c>
      <c r="BI28" s="66">
        <v>1777314.24</v>
      </c>
      <c r="BJ28" s="66">
        <v>16444069.200000001</v>
      </c>
      <c r="BK28" s="66">
        <v>402901.98000000004</v>
      </c>
      <c r="BL28" s="66">
        <v>4259470.0200000005</v>
      </c>
      <c r="BM28" s="66">
        <v>3903318.12</v>
      </c>
      <c r="BN28" s="66">
        <v>82751666.400000006</v>
      </c>
    </row>
    <row r="29" spans="2:66">
      <c r="B29" s="16"/>
      <c r="C29" s="32">
        <v>23</v>
      </c>
      <c r="D29" s="65">
        <v>249496.06</v>
      </c>
      <c r="E29" s="65">
        <v>5292.32</v>
      </c>
      <c r="F29" s="65">
        <v>300.08</v>
      </c>
      <c r="G29" s="65">
        <v>3067.2400000000002</v>
      </c>
      <c r="H29" s="65">
        <v>149.55599999999998</v>
      </c>
      <c r="I29" s="65">
        <v>99.704000000000008</v>
      </c>
      <c r="J29" s="65">
        <v>13868.14</v>
      </c>
      <c r="K29" s="65">
        <v>5873.78</v>
      </c>
      <c r="L29" s="65">
        <v>1320</v>
      </c>
      <c r="M29" s="65">
        <v>6538.62</v>
      </c>
      <c r="N29" s="65">
        <v>5191.78</v>
      </c>
      <c r="O29" s="65">
        <v>7750.16</v>
      </c>
      <c r="P29" s="65">
        <v>453566.63</v>
      </c>
      <c r="Q29" s="65">
        <v>161438.97</v>
      </c>
      <c r="R29" s="65">
        <v>153751.4</v>
      </c>
      <c r="S29" s="65">
        <v>13992.44</v>
      </c>
      <c r="T29" s="65">
        <v>34521.748800000001</v>
      </c>
      <c r="U29" s="65">
        <v>47672.891199999998</v>
      </c>
      <c r="V29" s="65">
        <v>7260.66</v>
      </c>
      <c r="W29" s="65">
        <v>60191.340000000004</v>
      </c>
      <c r="X29" s="65">
        <v>914459.26</v>
      </c>
      <c r="Y29" s="65">
        <v>11482034.506800001</v>
      </c>
      <c r="Z29" s="65">
        <v>3238522.5532</v>
      </c>
      <c r="AA29" s="65">
        <v>582923.88</v>
      </c>
      <c r="AB29" s="65">
        <v>2307.58</v>
      </c>
      <c r="AC29" s="65">
        <v>20331.52</v>
      </c>
      <c r="AD29" s="65">
        <v>240.24</v>
      </c>
      <c r="AE29" s="65">
        <v>32683.86</v>
      </c>
      <c r="AF29" s="65">
        <v>2229.2600000000002</v>
      </c>
      <c r="AG29" s="65">
        <v>559.46</v>
      </c>
      <c r="AH29" s="65">
        <v>136.4</v>
      </c>
      <c r="AI29" s="65">
        <v>32077.98</v>
      </c>
      <c r="AJ29" s="65">
        <v>2716.78</v>
      </c>
      <c r="AK29" s="65">
        <v>1223333.32</v>
      </c>
      <c r="AL29" s="65">
        <v>2072.1799999999998</v>
      </c>
      <c r="AM29" s="65">
        <v>4846.82</v>
      </c>
      <c r="AN29" s="65">
        <v>39138</v>
      </c>
      <c r="AO29" s="65">
        <v>8409.7199999999993</v>
      </c>
      <c r="AP29" s="65">
        <v>49515.840000000004</v>
      </c>
      <c r="AQ29" s="65">
        <v>158.62</v>
      </c>
      <c r="AR29" s="65">
        <v>11082.06</v>
      </c>
      <c r="AS29" s="65">
        <v>3595.2400000000002</v>
      </c>
      <c r="AT29" s="65">
        <v>8363.74</v>
      </c>
      <c r="AU29" s="65">
        <v>8456.58</v>
      </c>
      <c r="AV29" s="65">
        <v>1194.1600000000001</v>
      </c>
      <c r="AW29" s="65">
        <v>1160.72</v>
      </c>
      <c r="AX29" s="65">
        <v>12341.34</v>
      </c>
      <c r="AY29" s="66">
        <v>18916234.920000002</v>
      </c>
      <c r="AZ29" s="66">
        <v>940035.14</v>
      </c>
      <c r="BA29" s="66">
        <v>1735801.54</v>
      </c>
      <c r="BB29" s="66">
        <v>2675836.9</v>
      </c>
      <c r="BC29" s="66">
        <v>0</v>
      </c>
      <c r="BD29" s="66">
        <v>2675836.9</v>
      </c>
      <c r="BE29" s="66">
        <v>345897.64</v>
      </c>
      <c r="BF29" s="66">
        <v>230688.04</v>
      </c>
      <c r="BG29" s="66">
        <v>576585.68000000005</v>
      </c>
      <c r="BH29" s="66">
        <v>884354.46</v>
      </c>
      <c r="BI29" s="66">
        <v>501293.76</v>
      </c>
      <c r="BJ29" s="66">
        <v>4638070.8</v>
      </c>
      <c r="BK29" s="66">
        <v>113639.02</v>
      </c>
      <c r="BL29" s="66">
        <v>1201388.98</v>
      </c>
      <c r="BM29" s="66">
        <v>1100935.8800000001</v>
      </c>
      <c r="BN29" s="66">
        <v>23340213.600000001</v>
      </c>
    </row>
    <row r="30" spans="2:66">
      <c r="B30" s="16" t="s">
        <v>66</v>
      </c>
      <c r="C30" s="32">
        <v>24</v>
      </c>
      <c r="D30" s="65">
        <v>14398</v>
      </c>
      <c r="E30" s="65">
        <v>187305</v>
      </c>
      <c r="F30" s="65">
        <v>14260</v>
      </c>
      <c r="G30" s="65">
        <v>1660402</v>
      </c>
      <c r="H30" s="65">
        <v>1143.5999999999999</v>
      </c>
      <c r="I30" s="65">
        <v>762.40000000000009</v>
      </c>
      <c r="J30" s="65">
        <v>66472</v>
      </c>
      <c r="K30" s="65">
        <v>44866</v>
      </c>
      <c r="L30" s="65">
        <v>65503</v>
      </c>
      <c r="M30" s="65">
        <v>8653</v>
      </c>
      <c r="N30" s="65">
        <v>40880</v>
      </c>
      <c r="O30" s="65">
        <v>26207</v>
      </c>
      <c r="P30" s="65">
        <v>1554729.65</v>
      </c>
      <c r="Q30" s="65">
        <v>553378.35</v>
      </c>
      <c r="R30" s="65">
        <v>527027</v>
      </c>
      <c r="S30" s="65">
        <v>172055</v>
      </c>
      <c r="T30" s="65">
        <v>42665.279999999999</v>
      </c>
      <c r="U30" s="65">
        <v>58918.719999999994</v>
      </c>
      <c r="V30" s="65">
        <v>71623</v>
      </c>
      <c r="W30" s="65">
        <v>2991732</v>
      </c>
      <c r="X30" s="65">
        <v>1847245</v>
      </c>
      <c r="Y30" s="65">
        <v>1026139.92</v>
      </c>
      <c r="Z30" s="65">
        <v>289424.08</v>
      </c>
      <c r="AA30" s="65">
        <v>23812827</v>
      </c>
      <c r="AB30" s="65">
        <v>7369860</v>
      </c>
      <c r="AC30" s="65">
        <v>829498</v>
      </c>
      <c r="AD30" s="65">
        <v>4045</v>
      </c>
      <c r="AE30" s="65">
        <v>956</v>
      </c>
      <c r="AF30" s="65">
        <v>1085865</v>
      </c>
      <c r="AG30" s="65">
        <v>1247</v>
      </c>
      <c r="AH30" s="65">
        <v>928</v>
      </c>
      <c r="AI30" s="65">
        <v>5974844</v>
      </c>
      <c r="AJ30" s="65">
        <v>656149</v>
      </c>
      <c r="AK30" s="65">
        <v>39596</v>
      </c>
      <c r="AL30" s="65">
        <v>111248</v>
      </c>
      <c r="AM30" s="65">
        <v>116593</v>
      </c>
      <c r="AN30" s="65">
        <v>591</v>
      </c>
      <c r="AO30" s="65">
        <v>21909</v>
      </c>
      <c r="AP30" s="65">
        <v>127998</v>
      </c>
      <c r="AQ30" s="65">
        <v>342</v>
      </c>
      <c r="AR30" s="65">
        <v>812381</v>
      </c>
      <c r="AS30" s="65">
        <v>7830</v>
      </c>
      <c r="AT30" s="65">
        <v>35131</v>
      </c>
      <c r="AU30" s="65">
        <v>34880</v>
      </c>
      <c r="AV30" s="65">
        <v>3828</v>
      </c>
      <c r="AW30" s="65">
        <v>1635</v>
      </c>
      <c r="AX30" s="65">
        <v>1</v>
      </c>
      <c r="AY30" s="66">
        <v>52315970</v>
      </c>
      <c r="AZ30" s="66">
        <v>1318753</v>
      </c>
      <c r="BA30" s="66">
        <v>3294834</v>
      </c>
      <c r="BB30" s="66">
        <v>4613586</v>
      </c>
      <c r="BC30" s="66">
        <v>0</v>
      </c>
      <c r="BD30" s="66">
        <v>4613586</v>
      </c>
      <c r="BE30" s="66">
        <v>5089799</v>
      </c>
      <c r="BF30" s="66">
        <v>1446800</v>
      </c>
      <c r="BG30" s="66">
        <v>6536599</v>
      </c>
      <c r="BH30" s="66">
        <v>2646925</v>
      </c>
      <c r="BI30" s="66">
        <v>2057232</v>
      </c>
      <c r="BJ30" s="66">
        <v>15854342</v>
      </c>
      <c r="BK30" s="66">
        <v>540098</v>
      </c>
      <c r="BL30" s="66">
        <v>915042</v>
      </c>
      <c r="BM30" s="66">
        <v>2751192</v>
      </c>
      <c r="BN30" s="66">
        <v>69466364</v>
      </c>
    </row>
    <row r="31" spans="2:66">
      <c r="B31" s="16" t="s">
        <v>67</v>
      </c>
      <c r="C31" s="32">
        <v>25</v>
      </c>
      <c r="D31" s="65">
        <v>67517</v>
      </c>
      <c r="E31" s="65">
        <v>121201</v>
      </c>
      <c r="F31" s="65">
        <v>55275</v>
      </c>
      <c r="G31" s="65">
        <v>97120</v>
      </c>
      <c r="H31" s="65">
        <v>8595</v>
      </c>
      <c r="I31" s="65">
        <v>5730</v>
      </c>
      <c r="J31" s="65">
        <v>388320</v>
      </c>
      <c r="K31" s="65">
        <v>183662</v>
      </c>
      <c r="L31" s="65">
        <v>106720</v>
      </c>
      <c r="M31" s="65">
        <v>273756</v>
      </c>
      <c r="N31" s="65">
        <v>255883</v>
      </c>
      <c r="O31" s="65">
        <v>501675</v>
      </c>
      <c r="P31" s="65">
        <v>1369699.75</v>
      </c>
      <c r="Q31" s="65">
        <v>487520.25</v>
      </c>
      <c r="R31" s="65">
        <v>464305</v>
      </c>
      <c r="S31" s="65">
        <v>441258</v>
      </c>
      <c r="T31" s="65">
        <v>518559.3</v>
      </c>
      <c r="U31" s="65">
        <v>716105.7</v>
      </c>
      <c r="V31" s="65">
        <v>356566</v>
      </c>
      <c r="W31" s="65">
        <v>471852</v>
      </c>
      <c r="X31" s="65">
        <v>312964</v>
      </c>
      <c r="Y31" s="65">
        <v>121750.98000000001</v>
      </c>
      <c r="Z31" s="65">
        <v>34340.019999999997</v>
      </c>
      <c r="AA31" s="65">
        <v>1413127</v>
      </c>
      <c r="AB31" s="65">
        <v>34967008</v>
      </c>
      <c r="AC31" s="65">
        <v>196742</v>
      </c>
      <c r="AD31" s="65">
        <v>16706</v>
      </c>
      <c r="AE31" s="65">
        <v>2814</v>
      </c>
      <c r="AF31" s="65">
        <v>2350383</v>
      </c>
      <c r="AG31" s="65">
        <v>9950</v>
      </c>
      <c r="AH31" s="65">
        <v>13734</v>
      </c>
      <c r="AI31" s="65">
        <v>414714</v>
      </c>
      <c r="AJ31" s="65">
        <v>4242291</v>
      </c>
      <c r="AK31" s="65">
        <v>116580</v>
      </c>
      <c r="AL31" s="65">
        <v>183813</v>
      </c>
      <c r="AM31" s="65">
        <v>4362074</v>
      </c>
      <c r="AN31" s="65">
        <v>131558</v>
      </c>
      <c r="AO31" s="65">
        <v>111785</v>
      </c>
      <c r="AP31" s="65">
        <v>840761</v>
      </c>
      <c r="AQ31" s="65">
        <v>8491</v>
      </c>
      <c r="AR31" s="65">
        <v>226293</v>
      </c>
      <c r="AS31" s="65">
        <v>48249</v>
      </c>
      <c r="AT31" s="65">
        <v>4345737</v>
      </c>
      <c r="AU31" s="65">
        <v>256844</v>
      </c>
      <c r="AV31" s="65">
        <v>30639</v>
      </c>
      <c r="AW31" s="65">
        <v>84456</v>
      </c>
      <c r="AX31" s="65">
        <v>62338</v>
      </c>
      <c r="AY31" s="66">
        <v>61797463</v>
      </c>
      <c r="AZ31" s="66">
        <v>1083177</v>
      </c>
      <c r="BA31" s="66">
        <v>2569949</v>
      </c>
      <c r="BB31" s="66">
        <v>3653126</v>
      </c>
      <c r="BC31" s="66">
        <v>0</v>
      </c>
      <c r="BD31" s="66">
        <v>3653126</v>
      </c>
      <c r="BE31" s="66">
        <v>1044620</v>
      </c>
      <c r="BF31" s="66">
        <v>306649</v>
      </c>
      <c r="BG31" s="66">
        <v>1351269</v>
      </c>
      <c r="BH31" s="66">
        <v>4840348</v>
      </c>
      <c r="BI31" s="66">
        <v>1110789</v>
      </c>
      <c r="BJ31" s="66">
        <v>10955532</v>
      </c>
      <c r="BK31" s="66">
        <v>2875504</v>
      </c>
      <c r="BL31" s="66">
        <v>2627893</v>
      </c>
      <c r="BM31" s="66">
        <v>2394492</v>
      </c>
      <c r="BN31" s="66">
        <v>69644089</v>
      </c>
    </row>
    <row r="32" spans="2:66">
      <c r="B32" s="16" t="s">
        <v>12</v>
      </c>
      <c r="C32" s="32">
        <v>26</v>
      </c>
      <c r="D32" s="65">
        <v>2685</v>
      </c>
      <c r="E32" s="65">
        <v>482</v>
      </c>
      <c r="F32" s="65">
        <v>145</v>
      </c>
      <c r="G32" s="65">
        <v>2454</v>
      </c>
      <c r="H32" s="65">
        <v>346.2</v>
      </c>
      <c r="I32" s="65">
        <v>230.8</v>
      </c>
      <c r="J32" s="65">
        <v>7640</v>
      </c>
      <c r="K32" s="65">
        <v>205</v>
      </c>
      <c r="L32" s="65">
        <v>4</v>
      </c>
      <c r="M32" s="65">
        <v>366</v>
      </c>
      <c r="N32" s="65">
        <v>6590</v>
      </c>
      <c r="O32" s="65">
        <v>54182</v>
      </c>
      <c r="P32" s="65">
        <v>62182.46</v>
      </c>
      <c r="Q32" s="65">
        <v>22132.739999999998</v>
      </c>
      <c r="R32" s="65">
        <v>21078.800000000003</v>
      </c>
      <c r="S32" s="65">
        <v>224171</v>
      </c>
      <c r="T32" s="65">
        <v>9742.32</v>
      </c>
      <c r="U32" s="65">
        <v>13453.679999999998</v>
      </c>
      <c r="V32" s="65">
        <v>7873</v>
      </c>
      <c r="W32" s="65">
        <v>1049200</v>
      </c>
      <c r="X32" s="65">
        <v>260738</v>
      </c>
      <c r="Y32" s="65">
        <v>11168.04</v>
      </c>
      <c r="Z32" s="65">
        <v>3149.96</v>
      </c>
      <c r="AA32" s="65">
        <v>734328</v>
      </c>
      <c r="AB32" s="65">
        <v>12435</v>
      </c>
      <c r="AC32" s="65">
        <v>2605760</v>
      </c>
      <c r="AD32" s="65">
        <v>0</v>
      </c>
      <c r="AE32" s="65">
        <v>84556</v>
      </c>
      <c r="AF32" s="65">
        <v>360180</v>
      </c>
      <c r="AG32" s="65">
        <v>3286</v>
      </c>
      <c r="AH32" s="65">
        <v>1371</v>
      </c>
      <c r="AI32" s="65">
        <v>56339</v>
      </c>
      <c r="AJ32" s="65">
        <v>855</v>
      </c>
      <c r="AK32" s="65">
        <v>6409</v>
      </c>
      <c r="AL32" s="65">
        <v>1192</v>
      </c>
      <c r="AM32" s="65">
        <v>4874</v>
      </c>
      <c r="AN32" s="65">
        <v>4</v>
      </c>
      <c r="AO32" s="65">
        <v>173</v>
      </c>
      <c r="AP32" s="65">
        <v>289400</v>
      </c>
      <c r="AQ32" s="65">
        <v>9027</v>
      </c>
      <c r="AR32" s="65">
        <v>1206775</v>
      </c>
      <c r="AS32" s="65">
        <v>11461</v>
      </c>
      <c r="AT32" s="65">
        <v>487460</v>
      </c>
      <c r="AU32" s="65">
        <v>58787</v>
      </c>
      <c r="AV32" s="65">
        <v>766</v>
      </c>
      <c r="AW32" s="65">
        <v>139</v>
      </c>
      <c r="AX32" s="65">
        <v>60</v>
      </c>
      <c r="AY32" s="66">
        <v>7695854</v>
      </c>
      <c r="AZ32" s="66">
        <v>1219426</v>
      </c>
      <c r="BA32" s="66">
        <v>165419</v>
      </c>
      <c r="BB32" s="66">
        <v>1384845</v>
      </c>
      <c r="BC32" s="66">
        <v>0</v>
      </c>
      <c r="BD32" s="66">
        <v>1384845</v>
      </c>
      <c r="BE32" s="66">
        <v>1047495</v>
      </c>
      <c r="BF32" s="66">
        <v>294840</v>
      </c>
      <c r="BG32" s="66">
        <v>1342335</v>
      </c>
      <c r="BH32" s="66">
        <v>294872</v>
      </c>
      <c r="BI32" s="66">
        <v>165621</v>
      </c>
      <c r="BJ32" s="66">
        <v>3187674</v>
      </c>
      <c r="BK32" s="66">
        <v>520834</v>
      </c>
      <c r="BL32" s="66">
        <v>34498</v>
      </c>
      <c r="BM32" s="66">
        <v>485779</v>
      </c>
      <c r="BN32" s="66">
        <v>10813975</v>
      </c>
    </row>
    <row r="33" spans="2:66">
      <c r="B33" s="16" t="s">
        <v>68</v>
      </c>
      <c r="C33" s="32">
        <v>27</v>
      </c>
      <c r="D33" s="65">
        <v>868</v>
      </c>
      <c r="E33" s="65">
        <v>83</v>
      </c>
      <c r="F33" s="65">
        <v>5</v>
      </c>
      <c r="G33" s="65">
        <v>442</v>
      </c>
      <c r="H33" s="65">
        <v>13.799999999999999</v>
      </c>
      <c r="I33" s="65">
        <v>9.2000000000000011</v>
      </c>
      <c r="J33" s="65">
        <v>3367</v>
      </c>
      <c r="K33" s="65">
        <v>66111</v>
      </c>
      <c r="L33" s="65">
        <v>4860</v>
      </c>
      <c r="M33" s="65">
        <v>1767</v>
      </c>
      <c r="N33" s="65">
        <v>789222</v>
      </c>
      <c r="O33" s="65">
        <v>1269</v>
      </c>
      <c r="P33" s="65">
        <v>6068.74</v>
      </c>
      <c r="Q33" s="65">
        <v>2160.06</v>
      </c>
      <c r="R33" s="65">
        <v>2057.2000000000003</v>
      </c>
      <c r="S33" s="65">
        <v>512205</v>
      </c>
      <c r="T33" s="65">
        <v>773540.46</v>
      </c>
      <c r="U33" s="65">
        <v>1068222.54</v>
      </c>
      <c r="V33" s="65">
        <v>562203</v>
      </c>
      <c r="W33" s="65">
        <v>43634</v>
      </c>
      <c r="X33" s="65">
        <v>85855</v>
      </c>
      <c r="Y33" s="65">
        <v>57485.22</v>
      </c>
      <c r="Z33" s="65">
        <v>16213.78</v>
      </c>
      <c r="AA33" s="65">
        <v>8009</v>
      </c>
      <c r="AB33" s="65">
        <v>44</v>
      </c>
      <c r="AC33" s="65">
        <v>3</v>
      </c>
      <c r="AD33" s="65">
        <v>215479</v>
      </c>
      <c r="AE33" s="65">
        <v>0</v>
      </c>
      <c r="AF33" s="65">
        <v>202</v>
      </c>
      <c r="AG33" s="65">
        <v>2</v>
      </c>
      <c r="AH33" s="65">
        <v>8</v>
      </c>
      <c r="AI33" s="65">
        <v>7724</v>
      </c>
      <c r="AJ33" s="65">
        <v>303</v>
      </c>
      <c r="AK33" s="65">
        <v>46545</v>
      </c>
      <c r="AL33" s="65">
        <v>10119</v>
      </c>
      <c r="AM33" s="65">
        <v>0</v>
      </c>
      <c r="AN33" s="65">
        <v>52</v>
      </c>
      <c r="AO33" s="65">
        <v>41285</v>
      </c>
      <c r="AP33" s="65">
        <v>2088528</v>
      </c>
      <c r="AQ33" s="65">
        <v>0</v>
      </c>
      <c r="AR33" s="65">
        <v>314070</v>
      </c>
      <c r="AS33" s="65">
        <v>43194</v>
      </c>
      <c r="AT33" s="65">
        <v>351500</v>
      </c>
      <c r="AU33" s="65">
        <v>19301</v>
      </c>
      <c r="AV33" s="65">
        <v>5445</v>
      </c>
      <c r="AW33" s="65">
        <v>59529</v>
      </c>
      <c r="AX33" s="65">
        <v>66</v>
      </c>
      <c r="AY33" s="66">
        <v>7209071</v>
      </c>
      <c r="AZ33" s="66">
        <v>613</v>
      </c>
      <c r="BA33" s="66">
        <v>6804</v>
      </c>
      <c r="BB33" s="66">
        <v>7417</v>
      </c>
      <c r="BC33" s="66">
        <v>0</v>
      </c>
      <c r="BD33" s="66">
        <v>7417</v>
      </c>
      <c r="BE33" s="66">
        <v>0</v>
      </c>
      <c r="BF33" s="66">
        <v>65301</v>
      </c>
      <c r="BG33" s="66">
        <v>65301</v>
      </c>
      <c r="BH33" s="66">
        <v>108157</v>
      </c>
      <c r="BI33" s="66">
        <v>22453</v>
      </c>
      <c r="BJ33" s="66">
        <v>203328</v>
      </c>
      <c r="BK33" s="66">
        <v>1457255</v>
      </c>
      <c r="BL33" s="66">
        <v>2232529</v>
      </c>
      <c r="BM33" s="66">
        <v>188603</v>
      </c>
      <c r="BN33" s="66">
        <v>3911218</v>
      </c>
    </row>
    <row r="34" spans="2:66">
      <c r="B34" s="16" t="s">
        <v>69</v>
      </c>
      <c r="C34" s="32">
        <v>28</v>
      </c>
      <c r="D34" s="65">
        <v>978</v>
      </c>
      <c r="E34" s="65">
        <v>24023</v>
      </c>
      <c r="F34" s="65">
        <v>2810</v>
      </c>
      <c r="G34" s="65">
        <v>43594</v>
      </c>
      <c r="H34" s="65">
        <v>7071</v>
      </c>
      <c r="I34" s="65">
        <v>4714</v>
      </c>
      <c r="J34" s="65">
        <v>32370</v>
      </c>
      <c r="K34" s="65">
        <v>25064</v>
      </c>
      <c r="L34" s="65">
        <v>24798</v>
      </c>
      <c r="M34" s="65">
        <v>70817</v>
      </c>
      <c r="N34" s="65">
        <v>43344</v>
      </c>
      <c r="O34" s="65">
        <v>32558</v>
      </c>
      <c r="P34" s="65">
        <v>36671.449999999997</v>
      </c>
      <c r="Q34" s="65">
        <v>13052.55</v>
      </c>
      <c r="R34" s="65">
        <v>12431</v>
      </c>
      <c r="S34" s="65">
        <v>62696</v>
      </c>
      <c r="T34" s="65">
        <v>16871.82</v>
      </c>
      <c r="U34" s="65">
        <v>23299.179999999997</v>
      </c>
      <c r="V34" s="65">
        <v>14244</v>
      </c>
      <c r="W34" s="65">
        <v>20188</v>
      </c>
      <c r="X34" s="65">
        <v>32581</v>
      </c>
      <c r="Y34" s="65">
        <v>12237.42</v>
      </c>
      <c r="Z34" s="65">
        <v>3451.58</v>
      </c>
      <c r="AA34" s="65">
        <v>14091</v>
      </c>
      <c r="AB34" s="65">
        <v>12559</v>
      </c>
      <c r="AC34" s="65">
        <v>1241</v>
      </c>
      <c r="AD34" s="65">
        <v>439</v>
      </c>
      <c r="AE34" s="65">
        <v>108275</v>
      </c>
      <c r="AF34" s="65">
        <v>541430</v>
      </c>
      <c r="AG34" s="65">
        <v>2761</v>
      </c>
      <c r="AH34" s="65">
        <v>19009</v>
      </c>
      <c r="AI34" s="65">
        <v>1144</v>
      </c>
      <c r="AJ34" s="65">
        <v>5572</v>
      </c>
      <c r="AK34" s="65">
        <v>11454</v>
      </c>
      <c r="AL34" s="65">
        <v>2475</v>
      </c>
      <c r="AM34" s="65">
        <v>2137</v>
      </c>
      <c r="AN34" s="65">
        <v>1050</v>
      </c>
      <c r="AO34" s="65">
        <v>2170</v>
      </c>
      <c r="AP34" s="65">
        <v>18551</v>
      </c>
      <c r="AQ34" s="65">
        <v>28</v>
      </c>
      <c r="AR34" s="65">
        <v>1281</v>
      </c>
      <c r="AS34" s="65">
        <v>1114</v>
      </c>
      <c r="AT34" s="65">
        <v>761</v>
      </c>
      <c r="AU34" s="65">
        <v>2479</v>
      </c>
      <c r="AV34" s="65">
        <v>527</v>
      </c>
      <c r="AW34" s="65">
        <v>106</v>
      </c>
      <c r="AX34" s="65">
        <v>218</v>
      </c>
      <c r="AY34" s="66">
        <v>1310734</v>
      </c>
      <c r="AZ34" s="66">
        <v>0</v>
      </c>
      <c r="BA34" s="66">
        <v>0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0</v>
      </c>
      <c r="BH34" s="66">
        <v>0</v>
      </c>
      <c r="BI34" s="66">
        <v>39355</v>
      </c>
      <c r="BJ34" s="66">
        <v>39355</v>
      </c>
      <c r="BK34" s="66">
        <v>0</v>
      </c>
      <c r="BL34" s="66">
        <v>24726</v>
      </c>
      <c r="BM34" s="66">
        <v>64060</v>
      </c>
      <c r="BN34" s="66">
        <v>1389423</v>
      </c>
    </row>
    <row r="35" spans="2:66">
      <c r="B35" s="16" t="s">
        <v>70</v>
      </c>
      <c r="C35" s="32">
        <v>29</v>
      </c>
      <c r="D35" s="65">
        <v>184417</v>
      </c>
      <c r="E35" s="65">
        <v>401280</v>
      </c>
      <c r="F35" s="65">
        <v>186500</v>
      </c>
      <c r="G35" s="65">
        <v>324551</v>
      </c>
      <c r="H35" s="65">
        <v>28762.2</v>
      </c>
      <c r="I35" s="65">
        <v>19174.8</v>
      </c>
      <c r="J35" s="65">
        <v>1265214</v>
      </c>
      <c r="K35" s="65">
        <v>614318</v>
      </c>
      <c r="L35" s="65">
        <v>333131</v>
      </c>
      <c r="M35" s="65">
        <v>850559</v>
      </c>
      <c r="N35" s="65">
        <v>801060</v>
      </c>
      <c r="O35" s="65">
        <v>1707266</v>
      </c>
      <c r="P35" s="65">
        <v>4247605.29</v>
      </c>
      <c r="Q35" s="65">
        <v>1511859.51</v>
      </c>
      <c r="R35" s="65">
        <v>1439866.2000000002</v>
      </c>
      <c r="S35" s="65">
        <v>1383235</v>
      </c>
      <c r="T35" s="65">
        <v>1745604</v>
      </c>
      <c r="U35" s="65">
        <v>2410596</v>
      </c>
      <c r="V35" s="65">
        <v>882210</v>
      </c>
      <c r="W35" s="65">
        <v>672867</v>
      </c>
      <c r="X35" s="65">
        <v>552428</v>
      </c>
      <c r="Y35" s="65">
        <v>277400.76</v>
      </c>
      <c r="Z35" s="65">
        <v>78241.240000000005</v>
      </c>
      <c r="AA35" s="65">
        <v>301399</v>
      </c>
      <c r="AB35" s="65">
        <v>242376</v>
      </c>
      <c r="AC35" s="65">
        <v>147766</v>
      </c>
      <c r="AD35" s="65">
        <v>39619</v>
      </c>
      <c r="AE35" s="65">
        <v>9422</v>
      </c>
      <c r="AF35" s="65">
        <v>8007680</v>
      </c>
      <c r="AG35" s="65">
        <v>33609</v>
      </c>
      <c r="AH35" s="65">
        <v>45873</v>
      </c>
      <c r="AI35" s="65">
        <v>1014294</v>
      </c>
      <c r="AJ35" s="65">
        <v>356265</v>
      </c>
      <c r="AK35" s="65">
        <v>250498</v>
      </c>
      <c r="AL35" s="65">
        <v>260241</v>
      </c>
      <c r="AM35" s="65">
        <v>103169</v>
      </c>
      <c r="AN35" s="65">
        <v>206937</v>
      </c>
      <c r="AO35" s="65">
        <v>322740</v>
      </c>
      <c r="AP35" s="65">
        <v>324724</v>
      </c>
      <c r="AQ35" s="65">
        <v>10316</v>
      </c>
      <c r="AR35" s="65">
        <v>103421</v>
      </c>
      <c r="AS35" s="65">
        <v>63233</v>
      </c>
      <c r="AT35" s="65">
        <v>59676</v>
      </c>
      <c r="AU35" s="65">
        <v>90147</v>
      </c>
      <c r="AV35" s="65">
        <v>48899</v>
      </c>
      <c r="AW35" s="65">
        <v>31641</v>
      </c>
      <c r="AX35" s="65">
        <v>85815</v>
      </c>
      <c r="AY35" s="66">
        <v>34077907</v>
      </c>
      <c r="AZ35" s="66">
        <v>1367651</v>
      </c>
      <c r="BA35" s="66">
        <v>4663228</v>
      </c>
      <c r="BB35" s="66">
        <v>6030880</v>
      </c>
      <c r="BC35" s="66">
        <v>0</v>
      </c>
      <c r="BD35" s="66">
        <v>6030880</v>
      </c>
      <c r="BE35" s="66">
        <v>0</v>
      </c>
      <c r="BF35" s="66">
        <v>0</v>
      </c>
      <c r="BG35" s="66">
        <v>0</v>
      </c>
      <c r="BH35" s="66">
        <v>0</v>
      </c>
      <c r="BI35" s="66">
        <v>83522</v>
      </c>
      <c r="BJ35" s="66">
        <v>6114402</v>
      </c>
      <c r="BK35" s="66">
        <v>0</v>
      </c>
      <c r="BL35" s="66">
        <v>350957</v>
      </c>
      <c r="BM35" s="66">
        <v>1844501</v>
      </c>
      <c r="BN35" s="66">
        <v>41685852</v>
      </c>
    </row>
    <row r="36" spans="2:66">
      <c r="B36" s="16" t="s">
        <v>71</v>
      </c>
      <c r="C36" s="32">
        <v>30</v>
      </c>
      <c r="D36" s="65">
        <v>5011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1030</v>
      </c>
      <c r="K36" s="65">
        <v>0</v>
      </c>
      <c r="L36" s="65">
        <v>0</v>
      </c>
      <c r="M36" s="65">
        <v>0</v>
      </c>
      <c r="N36" s="65">
        <v>0</v>
      </c>
      <c r="O36" s="65">
        <v>5</v>
      </c>
      <c r="P36" s="65">
        <v>20.059999999999999</v>
      </c>
      <c r="Q36" s="65">
        <v>7.14</v>
      </c>
      <c r="R36" s="65">
        <v>6.8000000000000007</v>
      </c>
      <c r="S36" s="65">
        <v>1</v>
      </c>
      <c r="T36" s="65">
        <v>19564.439999999999</v>
      </c>
      <c r="U36" s="65">
        <v>27017.559999999998</v>
      </c>
      <c r="V36" s="65">
        <v>99522</v>
      </c>
      <c r="W36" s="65">
        <v>4</v>
      </c>
      <c r="X36" s="65">
        <v>34721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1</v>
      </c>
      <c r="AF36" s="65">
        <v>0</v>
      </c>
      <c r="AG36" s="65">
        <v>2161062</v>
      </c>
      <c r="AH36" s="65">
        <v>2</v>
      </c>
      <c r="AI36" s="65">
        <v>0</v>
      </c>
      <c r="AJ36" s="65">
        <v>5201</v>
      </c>
      <c r="AK36" s="65">
        <v>1351332</v>
      </c>
      <c r="AL36" s="65">
        <v>320300</v>
      </c>
      <c r="AM36" s="65">
        <v>0</v>
      </c>
      <c r="AN36" s="65">
        <v>0</v>
      </c>
      <c r="AO36" s="65">
        <v>375</v>
      </c>
      <c r="AP36" s="65">
        <v>43723</v>
      </c>
      <c r="AQ36" s="65">
        <v>1543</v>
      </c>
      <c r="AR36" s="65">
        <v>167760</v>
      </c>
      <c r="AS36" s="65">
        <v>1036</v>
      </c>
      <c r="AT36" s="65">
        <v>52138</v>
      </c>
      <c r="AU36" s="65">
        <v>66476</v>
      </c>
      <c r="AV36" s="65">
        <v>1534</v>
      </c>
      <c r="AW36" s="65">
        <v>2068</v>
      </c>
      <c r="AX36" s="65">
        <v>0</v>
      </c>
      <c r="AY36" s="66">
        <v>4361460</v>
      </c>
      <c r="AZ36" s="66">
        <v>59566</v>
      </c>
      <c r="BA36" s="66">
        <v>176427</v>
      </c>
      <c r="BB36" s="66">
        <v>235993</v>
      </c>
      <c r="BC36" s="66">
        <v>0</v>
      </c>
      <c r="BD36" s="66">
        <v>235993</v>
      </c>
      <c r="BE36" s="66">
        <v>0</v>
      </c>
      <c r="BF36" s="66">
        <v>232</v>
      </c>
      <c r="BG36" s="66">
        <v>232</v>
      </c>
      <c r="BH36" s="66">
        <v>0</v>
      </c>
      <c r="BI36" s="66">
        <v>54240</v>
      </c>
      <c r="BJ36" s="66">
        <v>290465</v>
      </c>
      <c r="BK36" s="66">
        <v>0</v>
      </c>
      <c r="BL36" s="66">
        <v>23890</v>
      </c>
      <c r="BM36" s="66">
        <v>203090</v>
      </c>
      <c r="BN36" s="66">
        <v>4831125</v>
      </c>
    </row>
    <row r="37" spans="2:66">
      <c r="B37" s="16" t="s">
        <v>72</v>
      </c>
      <c r="C37" s="32">
        <v>31</v>
      </c>
      <c r="D37" s="65">
        <v>0</v>
      </c>
      <c r="E37" s="65">
        <v>38268</v>
      </c>
      <c r="F37" s="65">
        <v>25260</v>
      </c>
      <c r="G37" s="65">
        <v>8591</v>
      </c>
      <c r="H37" s="65">
        <v>1145.3999999999999</v>
      </c>
      <c r="I37" s="65">
        <v>763.6</v>
      </c>
      <c r="J37" s="65">
        <v>85822</v>
      </c>
      <c r="K37" s="65">
        <v>63092</v>
      </c>
      <c r="L37" s="65">
        <v>16582</v>
      </c>
      <c r="M37" s="65">
        <v>87222</v>
      </c>
      <c r="N37" s="65">
        <v>134272</v>
      </c>
      <c r="O37" s="65">
        <v>19940</v>
      </c>
      <c r="P37" s="65">
        <v>70135.069999999992</v>
      </c>
      <c r="Q37" s="65">
        <v>24963.329999999998</v>
      </c>
      <c r="R37" s="65">
        <v>23774.600000000002</v>
      </c>
      <c r="S37" s="65">
        <v>40233</v>
      </c>
      <c r="T37" s="65">
        <v>15763.439999999999</v>
      </c>
      <c r="U37" s="65">
        <v>21768.559999999998</v>
      </c>
      <c r="V37" s="65">
        <v>158840</v>
      </c>
      <c r="W37" s="65">
        <v>66792</v>
      </c>
      <c r="X37" s="65">
        <v>18394</v>
      </c>
      <c r="Y37" s="65">
        <v>19613.88</v>
      </c>
      <c r="Z37" s="65">
        <v>5532.12</v>
      </c>
      <c r="AA37" s="65">
        <v>10654</v>
      </c>
      <c r="AB37" s="65">
        <v>15419</v>
      </c>
      <c r="AC37" s="65">
        <v>11375</v>
      </c>
      <c r="AD37" s="65">
        <v>2373</v>
      </c>
      <c r="AE37" s="65">
        <v>3167</v>
      </c>
      <c r="AF37" s="65">
        <v>84319</v>
      </c>
      <c r="AG37" s="65">
        <v>412</v>
      </c>
      <c r="AH37" s="65">
        <v>388714</v>
      </c>
      <c r="AI37" s="65">
        <v>1026332</v>
      </c>
      <c r="AJ37" s="65">
        <v>60021</v>
      </c>
      <c r="AK37" s="65">
        <v>188305</v>
      </c>
      <c r="AL37" s="65">
        <v>104588</v>
      </c>
      <c r="AM37" s="65">
        <v>12936</v>
      </c>
      <c r="AN37" s="65">
        <v>41150</v>
      </c>
      <c r="AO37" s="65">
        <v>9414</v>
      </c>
      <c r="AP37" s="65">
        <v>53002</v>
      </c>
      <c r="AQ37" s="65">
        <v>5800</v>
      </c>
      <c r="AR37" s="65">
        <v>19050</v>
      </c>
      <c r="AS37" s="65">
        <v>105606</v>
      </c>
      <c r="AT37" s="65">
        <v>38829</v>
      </c>
      <c r="AU37" s="65">
        <v>82740</v>
      </c>
      <c r="AV37" s="65">
        <v>22721</v>
      </c>
      <c r="AW37" s="65">
        <v>8019</v>
      </c>
      <c r="AX37" s="65">
        <v>109428</v>
      </c>
      <c r="AY37" s="66">
        <v>3351144</v>
      </c>
      <c r="AZ37" s="66">
        <v>129709</v>
      </c>
      <c r="BA37" s="66">
        <v>530815</v>
      </c>
      <c r="BB37" s="66">
        <v>660524</v>
      </c>
      <c r="BC37" s="66">
        <v>0</v>
      </c>
      <c r="BD37" s="66">
        <v>660524</v>
      </c>
      <c r="BE37" s="66">
        <v>0</v>
      </c>
      <c r="BF37" s="66">
        <v>7596</v>
      </c>
      <c r="BG37" s="66">
        <v>7596</v>
      </c>
      <c r="BH37" s="66">
        <v>0</v>
      </c>
      <c r="BI37" s="66">
        <v>3192</v>
      </c>
      <c r="BJ37" s="66">
        <v>671312</v>
      </c>
      <c r="BK37" s="66">
        <v>0</v>
      </c>
      <c r="BL37" s="66">
        <v>214</v>
      </c>
      <c r="BM37" s="66">
        <v>-167912</v>
      </c>
      <c r="BN37" s="66">
        <v>3854330</v>
      </c>
    </row>
    <row r="38" spans="2:66">
      <c r="B38" s="16" t="s">
        <v>18</v>
      </c>
      <c r="C38" s="32">
        <v>32</v>
      </c>
      <c r="D38" s="65">
        <v>20517</v>
      </c>
      <c r="E38" s="65">
        <v>231950</v>
      </c>
      <c r="F38" s="65">
        <v>2237</v>
      </c>
      <c r="G38" s="65">
        <v>4407</v>
      </c>
      <c r="H38" s="65">
        <v>423.59999999999997</v>
      </c>
      <c r="I38" s="65">
        <v>282.40000000000003</v>
      </c>
      <c r="J38" s="65">
        <v>13735</v>
      </c>
      <c r="K38" s="65">
        <v>8449</v>
      </c>
      <c r="L38" s="65">
        <v>9331</v>
      </c>
      <c r="M38" s="65">
        <v>15157</v>
      </c>
      <c r="N38" s="65">
        <v>4249</v>
      </c>
      <c r="O38" s="65">
        <v>4491</v>
      </c>
      <c r="P38" s="65">
        <v>10479.58</v>
      </c>
      <c r="Q38" s="65">
        <v>3730.02</v>
      </c>
      <c r="R38" s="65">
        <v>3552.4</v>
      </c>
      <c r="S38" s="65">
        <v>20111</v>
      </c>
      <c r="T38" s="65">
        <v>3016.02</v>
      </c>
      <c r="U38" s="65">
        <v>4164.9799999999996</v>
      </c>
      <c r="V38" s="65">
        <v>8667</v>
      </c>
      <c r="W38" s="65">
        <v>11943</v>
      </c>
      <c r="X38" s="65">
        <v>31658</v>
      </c>
      <c r="Y38" s="65">
        <v>1710.54</v>
      </c>
      <c r="Z38" s="65">
        <v>482.46</v>
      </c>
      <c r="AA38" s="65">
        <v>5242</v>
      </c>
      <c r="AB38" s="65">
        <v>6205</v>
      </c>
      <c r="AC38" s="65">
        <v>405</v>
      </c>
      <c r="AD38" s="65">
        <v>54</v>
      </c>
      <c r="AE38" s="65">
        <v>49</v>
      </c>
      <c r="AF38" s="65">
        <v>23775</v>
      </c>
      <c r="AG38" s="65">
        <v>569</v>
      </c>
      <c r="AH38" s="65">
        <v>590</v>
      </c>
      <c r="AI38" s="65">
        <v>1069000</v>
      </c>
      <c r="AJ38" s="65">
        <v>40186</v>
      </c>
      <c r="AK38" s="65">
        <v>30382</v>
      </c>
      <c r="AL38" s="65">
        <v>22526</v>
      </c>
      <c r="AM38" s="65">
        <v>6661</v>
      </c>
      <c r="AN38" s="65">
        <v>29741</v>
      </c>
      <c r="AO38" s="65">
        <v>8133</v>
      </c>
      <c r="AP38" s="65">
        <v>74800</v>
      </c>
      <c r="AQ38" s="65">
        <v>1235</v>
      </c>
      <c r="AR38" s="65">
        <v>12035</v>
      </c>
      <c r="AS38" s="65">
        <v>4771</v>
      </c>
      <c r="AT38" s="65">
        <v>15306</v>
      </c>
      <c r="AU38" s="65">
        <v>42544</v>
      </c>
      <c r="AV38" s="65">
        <v>12190</v>
      </c>
      <c r="AW38" s="65">
        <v>1653</v>
      </c>
      <c r="AX38" s="65">
        <v>13744</v>
      </c>
      <c r="AY38" s="66">
        <v>1836536</v>
      </c>
      <c r="AZ38" s="66">
        <v>1433256</v>
      </c>
      <c r="BA38" s="66">
        <v>3164227</v>
      </c>
      <c r="BB38" s="66">
        <v>4597483</v>
      </c>
      <c r="BC38" s="66">
        <v>0</v>
      </c>
      <c r="BD38" s="66">
        <v>4597483</v>
      </c>
      <c r="BE38" s="66">
        <v>239938903</v>
      </c>
      <c r="BF38" s="66">
        <v>0</v>
      </c>
      <c r="BG38" s="66">
        <v>239938903</v>
      </c>
      <c r="BH38" s="66">
        <v>0</v>
      </c>
      <c r="BI38" s="66">
        <v>0</v>
      </c>
      <c r="BJ38" s="66">
        <v>244536385</v>
      </c>
      <c r="BK38" s="66">
        <v>33009637</v>
      </c>
      <c r="BL38" s="66">
        <v>51582000</v>
      </c>
      <c r="BM38" s="66">
        <v>-5687382</v>
      </c>
      <c r="BN38" s="66">
        <v>156093902</v>
      </c>
    </row>
    <row r="39" spans="2:66">
      <c r="B39" s="16" t="s">
        <v>19</v>
      </c>
      <c r="C39" s="32">
        <v>33</v>
      </c>
      <c r="D39" s="65">
        <v>8731720</v>
      </c>
      <c r="E39" s="65">
        <v>659530</v>
      </c>
      <c r="F39" s="65">
        <v>283610</v>
      </c>
      <c r="G39" s="65">
        <v>821830</v>
      </c>
      <c r="H39" s="65">
        <v>252024.59999999998</v>
      </c>
      <c r="I39" s="65">
        <v>168016.40000000002</v>
      </c>
      <c r="J39" s="65">
        <v>3217546</v>
      </c>
      <c r="K39" s="65">
        <v>1460557</v>
      </c>
      <c r="L39" s="65">
        <v>1065149</v>
      </c>
      <c r="M39" s="65">
        <v>2150670</v>
      </c>
      <c r="N39" s="65">
        <v>2369540</v>
      </c>
      <c r="O39" s="65">
        <v>6482840</v>
      </c>
      <c r="P39" s="65">
        <v>7178448.5800000001</v>
      </c>
      <c r="Q39" s="65">
        <v>2555041.02</v>
      </c>
      <c r="R39" s="65">
        <v>2433372.4</v>
      </c>
      <c r="S39" s="65">
        <v>4048542</v>
      </c>
      <c r="T39" s="65">
        <v>2843138.34</v>
      </c>
      <c r="U39" s="65">
        <v>3926238.6599999997</v>
      </c>
      <c r="V39" s="65">
        <v>1438350</v>
      </c>
      <c r="W39" s="65">
        <v>4544085</v>
      </c>
      <c r="X39" s="65">
        <v>1427929</v>
      </c>
      <c r="Y39" s="65">
        <v>2019239.82</v>
      </c>
      <c r="Z39" s="65">
        <v>569529.18000000005</v>
      </c>
      <c r="AA39" s="65">
        <v>1246788</v>
      </c>
      <c r="AB39" s="65">
        <v>2276618</v>
      </c>
      <c r="AC39" s="65">
        <v>312302</v>
      </c>
      <c r="AD39" s="65">
        <v>345655</v>
      </c>
      <c r="AE39" s="65">
        <v>103723</v>
      </c>
      <c r="AF39" s="65">
        <v>11989500</v>
      </c>
      <c r="AG39" s="65">
        <v>354930</v>
      </c>
      <c r="AH39" s="65">
        <v>1334980</v>
      </c>
      <c r="AI39" s="65">
        <v>1813819</v>
      </c>
      <c r="AJ39" s="65">
        <v>9050505</v>
      </c>
      <c r="AK39" s="65">
        <v>769195</v>
      </c>
      <c r="AL39" s="65">
        <v>497975</v>
      </c>
      <c r="AM39" s="65">
        <v>344435</v>
      </c>
      <c r="AN39" s="65">
        <v>441808</v>
      </c>
      <c r="AO39" s="65">
        <v>472750</v>
      </c>
      <c r="AP39" s="65">
        <v>512861</v>
      </c>
      <c r="AQ39" s="65">
        <v>16406</v>
      </c>
      <c r="AR39" s="65">
        <v>249967</v>
      </c>
      <c r="AS39" s="65">
        <v>129942</v>
      </c>
      <c r="AT39" s="65">
        <v>138330</v>
      </c>
      <c r="AU39" s="65">
        <v>139677</v>
      </c>
      <c r="AV39" s="65">
        <v>102589</v>
      </c>
      <c r="AW39" s="65">
        <v>144876</v>
      </c>
      <c r="AX39" s="65">
        <v>139844</v>
      </c>
      <c r="AY39" s="66">
        <v>93576420</v>
      </c>
      <c r="AZ39" s="66">
        <v>412498</v>
      </c>
      <c r="BA39" s="66">
        <v>1101440</v>
      </c>
      <c r="BB39" s="66">
        <v>1513938</v>
      </c>
      <c r="BC39" s="66">
        <v>0</v>
      </c>
      <c r="BD39" s="66">
        <v>1513938</v>
      </c>
      <c r="BE39" s="66">
        <v>10562100</v>
      </c>
      <c r="BF39" s="66">
        <v>138258</v>
      </c>
      <c r="BG39" s="66">
        <v>10700358</v>
      </c>
      <c r="BH39" s="66">
        <v>17896856</v>
      </c>
      <c r="BI39" s="66">
        <v>2042607</v>
      </c>
      <c r="BJ39" s="66">
        <v>32153759</v>
      </c>
      <c r="BK39" s="66">
        <v>393122</v>
      </c>
      <c r="BL39" s="66">
        <v>473224</v>
      </c>
      <c r="BM39" s="66">
        <v>2929036</v>
      </c>
      <c r="BN39" s="66">
        <v>127792868</v>
      </c>
    </row>
    <row r="40" spans="2:66">
      <c r="B40" s="16" t="s">
        <v>73</v>
      </c>
      <c r="C40" s="32">
        <v>34</v>
      </c>
      <c r="D40" s="65">
        <v>753566</v>
      </c>
      <c r="E40" s="65">
        <v>1176188</v>
      </c>
      <c r="F40" s="65">
        <v>119910</v>
      </c>
      <c r="G40" s="65">
        <v>115975</v>
      </c>
      <c r="H40" s="65">
        <v>52906.2</v>
      </c>
      <c r="I40" s="65">
        <v>35270.800000000003</v>
      </c>
      <c r="J40" s="65">
        <v>1487268</v>
      </c>
      <c r="K40" s="65">
        <v>584366</v>
      </c>
      <c r="L40" s="65">
        <v>321439</v>
      </c>
      <c r="M40" s="65">
        <v>1165723</v>
      </c>
      <c r="N40" s="65">
        <v>950143</v>
      </c>
      <c r="O40" s="65">
        <v>433074</v>
      </c>
      <c r="P40" s="65">
        <v>3321481.6999999997</v>
      </c>
      <c r="Q40" s="65">
        <v>1182222.3</v>
      </c>
      <c r="R40" s="65">
        <v>1125926</v>
      </c>
      <c r="S40" s="65">
        <v>2739700</v>
      </c>
      <c r="T40" s="65">
        <v>668256.12</v>
      </c>
      <c r="U40" s="65">
        <v>922829.87999999989</v>
      </c>
      <c r="V40" s="65">
        <v>821921</v>
      </c>
      <c r="W40" s="65">
        <v>1157965</v>
      </c>
      <c r="X40" s="65">
        <v>871954</v>
      </c>
      <c r="Y40" s="65">
        <v>1546326.6</v>
      </c>
      <c r="Z40" s="65">
        <v>436143.4</v>
      </c>
      <c r="AA40" s="65">
        <v>534286</v>
      </c>
      <c r="AB40" s="65">
        <v>576905</v>
      </c>
      <c r="AC40" s="65">
        <v>64241</v>
      </c>
      <c r="AD40" s="65">
        <v>62366</v>
      </c>
      <c r="AE40" s="65">
        <v>4582</v>
      </c>
      <c r="AF40" s="65">
        <v>254887</v>
      </c>
      <c r="AG40" s="65">
        <v>21902</v>
      </c>
      <c r="AH40" s="65">
        <v>4826</v>
      </c>
      <c r="AI40" s="65">
        <v>2615272</v>
      </c>
      <c r="AJ40" s="65">
        <v>3940654</v>
      </c>
      <c r="AK40" s="65">
        <v>45497530</v>
      </c>
      <c r="AL40" s="65">
        <v>94734</v>
      </c>
      <c r="AM40" s="65">
        <v>208161</v>
      </c>
      <c r="AN40" s="65">
        <v>934885</v>
      </c>
      <c r="AO40" s="65">
        <v>231217</v>
      </c>
      <c r="AP40" s="65">
        <v>5469676</v>
      </c>
      <c r="AQ40" s="65">
        <v>45020</v>
      </c>
      <c r="AR40" s="65">
        <v>440172</v>
      </c>
      <c r="AS40" s="65">
        <v>283158</v>
      </c>
      <c r="AT40" s="65">
        <v>245023</v>
      </c>
      <c r="AU40" s="65">
        <v>102642</v>
      </c>
      <c r="AV40" s="65">
        <v>14759</v>
      </c>
      <c r="AW40" s="65">
        <v>49672</v>
      </c>
      <c r="AX40" s="65">
        <v>634540</v>
      </c>
      <c r="AY40" s="66">
        <v>84321666</v>
      </c>
      <c r="AZ40" s="66">
        <v>585482</v>
      </c>
      <c r="BA40" s="66">
        <v>5549406</v>
      </c>
      <c r="BB40" s="66">
        <v>6134888</v>
      </c>
      <c r="BC40" s="66">
        <v>1497617</v>
      </c>
      <c r="BD40" s="66">
        <v>7632505</v>
      </c>
      <c r="BE40" s="66">
        <v>2196005</v>
      </c>
      <c r="BF40" s="66">
        <v>264683</v>
      </c>
      <c r="BG40" s="66">
        <v>2460688</v>
      </c>
      <c r="BH40" s="66">
        <v>3154225</v>
      </c>
      <c r="BI40" s="66">
        <v>611773</v>
      </c>
      <c r="BJ40" s="66">
        <v>13859192</v>
      </c>
      <c r="BK40" s="66">
        <v>1151926</v>
      </c>
      <c r="BL40" s="66">
        <v>1425301</v>
      </c>
      <c r="BM40" s="66">
        <v>4328476</v>
      </c>
      <c r="BN40" s="66">
        <v>99932107</v>
      </c>
    </row>
    <row r="41" spans="2:66">
      <c r="B41" s="16" t="s">
        <v>74</v>
      </c>
      <c r="C41" s="32">
        <v>35</v>
      </c>
      <c r="D41" s="65">
        <v>174766</v>
      </c>
      <c r="E41" s="65">
        <v>162683</v>
      </c>
      <c r="F41" s="65">
        <v>19625</v>
      </c>
      <c r="G41" s="65">
        <v>47508</v>
      </c>
      <c r="H41" s="65">
        <v>14787.599999999999</v>
      </c>
      <c r="I41" s="65">
        <v>9858.4000000000015</v>
      </c>
      <c r="J41" s="65">
        <v>438216</v>
      </c>
      <c r="K41" s="65">
        <v>123667</v>
      </c>
      <c r="L41" s="65">
        <v>105161</v>
      </c>
      <c r="M41" s="65">
        <v>306390</v>
      </c>
      <c r="N41" s="65">
        <v>379067</v>
      </c>
      <c r="O41" s="65">
        <v>66922</v>
      </c>
      <c r="P41" s="65">
        <v>802125.05999999994</v>
      </c>
      <c r="Q41" s="65">
        <v>285502.14</v>
      </c>
      <c r="R41" s="65">
        <v>271906.8</v>
      </c>
      <c r="S41" s="65">
        <v>565314</v>
      </c>
      <c r="T41" s="65">
        <v>101416.14</v>
      </c>
      <c r="U41" s="65">
        <v>140050.85999999999</v>
      </c>
      <c r="V41" s="65">
        <v>471393</v>
      </c>
      <c r="W41" s="65">
        <v>556228</v>
      </c>
      <c r="X41" s="65">
        <v>279439</v>
      </c>
      <c r="Y41" s="65">
        <v>278835.18</v>
      </c>
      <c r="Z41" s="65">
        <v>78645.820000000007</v>
      </c>
      <c r="AA41" s="65">
        <v>484158</v>
      </c>
      <c r="AB41" s="65">
        <v>304089</v>
      </c>
      <c r="AC41" s="65">
        <v>66582</v>
      </c>
      <c r="AD41" s="65">
        <v>11137</v>
      </c>
      <c r="AE41" s="65">
        <v>796</v>
      </c>
      <c r="AF41" s="65">
        <v>7262</v>
      </c>
      <c r="AG41" s="65">
        <v>19050</v>
      </c>
      <c r="AH41" s="65">
        <v>3331</v>
      </c>
      <c r="AI41" s="65">
        <v>1619428</v>
      </c>
      <c r="AJ41" s="65">
        <v>1265007</v>
      </c>
      <c r="AK41" s="65">
        <v>429674</v>
      </c>
      <c r="AL41" s="65">
        <v>207248</v>
      </c>
      <c r="AM41" s="65">
        <v>446276</v>
      </c>
      <c r="AN41" s="65">
        <v>4640082</v>
      </c>
      <c r="AO41" s="65">
        <v>691360</v>
      </c>
      <c r="AP41" s="65">
        <v>5790631</v>
      </c>
      <c r="AQ41" s="65">
        <v>45163</v>
      </c>
      <c r="AR41" s="65">
        <v>262421</v>
      </c>
      <c r="AS41" s="65">
        <v>34511</v>
      </c>
      <c r="AT41" s="65">
        <v>385635</v>
      </c>
      <c r="AU41" s="65">
        <v>208172</v>
      </c>
      <c r="AV41" s="65">
        <v>49254</v>
      </c>
      <c r="AW41" s="65">
        <v>24532</v>
      </c>
      <c r="AX41" s="65">
        <v>542301</v>
      </c>
      <c r="AY41" s="66">
        <v>23217606</v>
      </c>
      <c r="AZ41" s="66">
        <v>1549640</v>
      </c>
      <c r="BA41" s="66">
        <v>7128379</v>
      </c>
      <c r="BB41" s="66">
        <v>8678019</v>
      </c>
      <c r="BC41" s="66">
        <v>0</v>
      </c>
      <c r="BD41" s="66">
        <v>8678019</v>
      </c>
      <c r="BE41" s="66">
        <v>0</v>
      </c>
      <c r="BF41" s="66">
        <v>0</v>
      </c>
      <c r="BG41" s="66">
        <v>0</v>
      </c>
      <c r="BH41" s="66">
        <v>41584</v>
      </c>
      <c r="BI41" s="66">
        <v>6721</v>
      </c>
      <c r="BJ41" s="66">
        <v>8726324</v>
      </c>
      <c r="BK41" s="66">
        <v>0</v>
      </c>
      <c r="BL41" s="66">
        <v>0</v>
      </c>
      <c r="BM41" s="66">
        <v>1541828</v>
      </c>
      <c r="BN41" s="66">
        <v>33485758</v>
      </c>
    </row>
    <row r="42" spans="2:66">
      <c r="B42" s="16" t="s">
        <v>75</v>
      </c>
      <c r="C42" s="32">
        <v>36</v>
      </c>
      <c r="D42" s="65">
        <v>54050</v>
      </c>
      <c r="E42" s="65">
        <v>7405</v>
      </c>
      <c r="F42" s="65">
        <v>704</v>
      </c>
      <c r="G42" s="65">
        <v>6279</v>
      </c>
      <c r="H42" s="65">
        <v>1576.8</v>
      </c>
      <c r="I42" s="65">
        <v>1051.2</v>
      </c>
      <c r="J42" s="65">
        <v>26615</v>
      </c>
      <c r="K42" s="65">
        <v>40224</v>
      </c>
      <c r="L42" s="65">
        <v>11653</v>
      </c>
      <c r="M42" s="65">
        <v>47164</v>
      </c>
      <c r="N42" s="65">
        <v>20471</v>
      </c>
      <c r="O42" s="65">
        <v>2720</v>
      </c>
      <c r="P42" s="65">
        <v>34149.199999999997</v>
      </c>
      <c r="Q42" s="65">
        <v>12154.8</v>
      </c>
      <c r="R42" s="65">
        <v>11576</v>
      </c>
      <c r="S42" s="65">
        <v>32271</v>
      </c>
      <c r="T42" s="65">
        <v>6394.08</v>
      </c>
      <c r="U42" s="65">
        <v>8829.92</v>
      </c>
      <c r="V42" s="65">
        <v>18227</v>
      </c>
      <c r="W42" s="65">
        <v>28965</v>
      </c>
      <c r="X42" s="65">
        <v>24166</v>
      </c>
      <c r="Y42" s="65">
        <v>16957.2</v>
      </c>
      <c r="Z42" s="65">
        <v>4782.8</v>
      </c>
      <c r="AA42" s="65">
        <v>12066</v>
      </c>
      <c r="AB42" s="65">
        <v>21640</v>
      </c>
      <c r="AC42" s="65">
        <v>1081</v>
      </c>
      <c r="AD42" s="65">
        <v>1558</v>
      </c>
      <c r="AE42" s="65">
        <v>134</v>
      </c>
      <c r="AF42" s="65">
        <v>1744</v>
      </c>
      <c r="AG42" s="65">
        <v>1684</v>
      </c>
      <c r="AH42" s="65">
        <v>635</v>
      </c>
      <c r="AI42" s="65">
        <v>61078</v>
      </c>
      <c r="AJ42" s="65">
        <v>110282</v>
      </c>
      <c r="AK42" s="65">
        <v>84180</v>
      </c>
      <c r="AL42" s="65">
        <v>83074</v>
      </c>
      <c r="AM42" s="65">
        <v>1013629</v>
      </c>
      <c r="AN42" s="65">
        <v>339627</v>
      </c>
      <c r="AO42" s="65">
        <v>73412</v>
      </c>
      <c r="AP42" s="65">
        <v>44599</v>
      </c>
      <c r="AQ42" s="65">
        <v>3712</v>
      </c>
      <c r="AR42" s="65">
        <v>31414</v>
      </c>
      <c r="AS42" s="65">
        <v>2230</v>
      </c>
      <c r="AT42" s="65">
        <v>12940</v>
      </c>
      <c r="AU42" s="65">
        <v>10104</v>
      </c>
      <c r="AV42" s="65">
        <v>8500</v>
      </c>
      <c r="AW42" s="65">
        <v>3165</v>
      </c>
      <c r="AX42" s="65">
        <v>47155</v>
      </c>
      <c r="AY42" s="66">
        <v>2388030</v>
      </c>
      <c r="AZ42" s="66">
        <v>1519940</v>
      </c>
      <c r="BA42" s="66">
        <v>3809449</v>
      </c>
      <c r="BB42" s="66">
        <v>5329389</v>
      </c>
      <c r="BC42" s="66">
        <v>0</v>
      </c>
      <c r="BD42" s="66">
        <v>5329389</v>
      </c>
      <c r="BE42" s="66">
        <v>13423268</v>
      </c>
      <c r="BF42" s="66">
        <v>0</v>
      </c>
      <c r="BG42" s="66">
        <v>13423268</v>
      </c>
      <c r="BH42" s="66">
        <v>136610</v>
      </c>
      <c r="BI42" s="66">
        <v>28061</v>
      </c>
      <c r="BJ42" s="66">
        <v>18917328</v>
      </c>
      <c r="BK42" s="66">
        <v>2136264</v>
      </c>
      <c r="BL42" s="66">
        <v>1383844</v>
      </c>
      <c r="BM42" s="66">
        <v>-153302</v>
      </c>
      <c r="BN42" s="66">
        <v>17631948</v>
      </c>
    </row>
    <row r="43" spans="2:66">
      <c r="B43" s="16" t="s">
        <v>76</v>
      </c>
      <c r="C43" s="32">
        <v>37</v>
      </c>
      <c r="D43" s="65">
        <v>466670</v>
      </c>
      <c r="E43" s="65">
        <v>1177656</v>
      </c>
      <c r="F43" s="65">
        <v>134968</v>
      </c>
      <c r="G43" s="65">
        <v>179512</v>
      </c>
      <c r="H43" s="65">
        <v>25176.6</v>
      </c>
      <c r="I43" s="65">
        <v>16784.400000000001</v>
      </c>
      <c r="J43" s="65">
        <v>731376</v>
      </c>
      <c r="K43" s="65">
        <v>654610</v>
      </c>
      <c r="L43" s="65">
        <v>160296</v>
      </c>
      <c r="M43" s="65">
        <v>564602</v>
      </c>
      <c r="N43" s="65">
        <v>493146</v>
      </c>
      <c r="O43" s="65">
        <v>547082</v>
      </c>
      <c r="P43" s="65">
        <v>1173318.8399999999</v>
      </c>
      <c r="Q43" s="65">
        <v>417621.95999999996</v>
      </c>
      <c r="R43" s="65">
        <v>397735.2</v>
      </c>
      <c r="S43" s="65">
        <v>438683</v>
      </c>
      <c r="T43" s="65">
        <v>1232530.74</v>
      </c>
      <c r="U43" s="65">
        <v>1702066.2599999998</v>
      </c>
      <c r="V43" s="65">
        <v>622389</v>
      </c>
      <c r="W43" s="65">
        <v>517441</v>
      </c>
      <c r="X43" s="65">
        <v>575900</v>
      </c>
      <c r="Y43" s="65">
        <v>380310.06</v>
      </c>
      <c r="Z43" s="65">
        <v>107266.94</v>
      </c>
      <c r="AA43" s="65">
        <v>310555</v>
      </c>
      <c r="AB43" s="65">
        <v>131167</v>
      </c>
      <c r="AC43" s="65">
        <v>28418</v>
      </c>
      <c r="AD43" s="65">
        <v>23051</v>
      </c>
      <c r="AE43" s="65">
        <v>1325</v>
      </c>
      <c r="AF43" s="65">
        <v>229646</v>
      </c>
      <c r="AG43" s="65">
        <v>107511</v>
      </c>
      <c r="AH43" s="65">
        <v>16052</v>
      </c>
      <c r="AI43" s="65">
        <v>2208023</v>
      </c>
      <c r="AJ43" s="65">
        <v>3666902</v>
      </c>
      <c r="AK43" s="65">
        <v>3027766</v>
      </c>
      <c r="AL43" s="65">
        <v>432691</v>
      </c>
      <c r="AM43" s="65">
        <v>143608</v>
      </c>
      <c r="AN43" s="65">
        <v>2784195</v>
      </c>
      <c r="AO43" s="65">
        <v>5554651</v>
      </c>
      <c r="AP43" s="65">
        <v>7908467</v>
      </c>
      <c r="AQ43" s="65">
        <v>29793</v>
      </c>
      <c r="AR43" s="65">
        <v>178206</v>
      </c>
      <c r="AS43" s="65">
        <v>290088</v>
      </c>
      <c r="AT43" s="65">
        <v>109464</v>
      </c>
      <c r="AU43" s="65">
        <v>300045</v>
      </c>
      <c r="AV43" s="65">
        <v>23008</v>
      </c>
      <c r="AW43" s="65">
        <v>236947</v>
      </c>
      <c r="AX43" s="65">
        <v>7300</v>
      </c>
      <c r="AY43" s="66">
        <v>40466022</v>
      </c>
      <c r="AZ43" s="66">
        <v>2699480</v>
      </c>
      <c r="BA43" s="66">
        <v>20515956</v>
      </c>
      <c r="BB43" s="66">
        <v>23215436</v>
      </c>
      <c r="BC43" s="66">
        <v>92394</v>
      </c>
      <c r="BD43" s="66">
        <v>23307829</v>
      </c>
      <c r="BE43" s="66">
        <v>0</v>
      </c>
      <c r="BF43" s="66">
        <v>0</v>
      </c>
      <c r="BG43" s="66">
        <v>0</v>
      </c>
      <c r="BH43" s="66">
        <v>252507</v>
      </c>
      <c r="BI43" s="66">
        <v>55045</v>
      </c>
      <c r="BJ43" s="66">
        <v>23615381</v>
      </c>
      <c r="BK43" s="66">
        <v>0</v>
      </c>
      <c r="BL43" s="66">
        <v>518765</v>
      </c>
      <c r="BM43" s="66">
        <v>2885685</v>
      </c>
      <c r="BN43" s="66">
        <v>66448323</v>
      </c>
    </row>
    <row r="44" spans="2:66">
      <c r="B44" s="16" t="s">
        <v>77</v>
      </c>
      <c r="C44" s="32">
        <v>38</v>
      </c>
      <c r="D44" s="65">
        <v>0</v>
      </c>
      <c r="E44" s="65">
        <v>99</v>
      </c>
      <c r="F44" s="65">
        <v>1895</v>
      </c>
      <c r="G44" s="65">
        <v>0</v>
      </c>
      <c r="H44" s="65">
        <v>270</v>
      </c>
      <c r="I44" s="65">
        <v>180</v>
      </c>
      <c r="J44" s="65">
        <v>808</v>
      </c>
      <c r="K44" s="65">
        <v>1120</v>
      </c>
      <c r="L44" s="65">
        <v>851</v>
      </c>
      <c r="M44" s="65">
        <v>80</v>
      </c>
      <c r="N44" s="65">
        <v>335</v>
      </c>
      <c r="O44" s="65">
        <v>0</v>
      </c>
      <c r="P44" s="65">
        <v>1710.4099999999999</v>
      </c>
      <c r="Q44" s="65">
        <v>608.79</v>
      </c>
      <c r="R44" s="65">
        <v>579.80000000000007</v>
      </c>
      <c r="S44" s="65">
        <v>520</v>
      </c>
      <c r="T44" s="65">
        <v>620.76</v>
      </c>
      <c r="U44" s="65">
        <v>857.2399999999999</v>
      </c>
      <c r="V44" s="65">
        <v>803</v>
      </c>
      <c r="W44" s="65">
        <v>3329</v>
      </c>
      <c r="X44" s="65">
        <v>631</v>
      </c>
      <c r="Y44" s="65">
        <v>259.74</v>
      </c>
      <c r="Z44" s="65">
        <v>73.260000000000005</v>
      </c>
      <c r="AA44" s="65">
        <v>2698</v>
      </c>
      <c r="AB44" s="65">
        <v>5056</v>
      </c>
      <c r="AC44" s="65">
        <v>357</v>
      </c>
      <c r="AD44" s="65">
        <v>56</v>
      </c>
      <c r="AE44" s="65">
        <v>0</v>
      </c>
      <c r="AF44" s="65">
        <v>111</v>
      </c>
      <c r="AG44" s="65">
        <v>33</v>
      </c>
      <c r="AH44" s="65">
        <v>3</v>
      </c>
      <c r="AI44" s="65">
        <v>20909</v>
      </c>
      <c r="AJ44" s="65">
        <v>254670</v>
      </c>
      <c r="AK44" s="65">
        <v>269782</v>
      </c>
      <c r="AL44" s="65">
        <v>205404</v>
      </c>
      <c r="AM44" s="65">
        <v>25001</v>
      </c>
      <c r="AN44" s="65">
        <v>403180</v>
      </c>
      <c r="AO44" s="65">
        <v>274793</v>
      </c>
      <c r="AP44" s="65">
        <v>69799</v>
      </c>
      <c r="AQ44" s="65">
        <v>2677</v>
      </c>
      <c r="AR44" s="65">
        <v>16835</v>
      </c>
      <c r="AS44" s="65">
        <v>8154</v>
      </c>
      <c r="AT44" s="65">
        <v>41474</v>
      </c>
      <c r="AU44" s="65">
        <v>63704</v>
      </c>
      <c r="AV44" s="65">
        <v>16249</v>
      </c>
      <c r="AW44" s="65">
        <v>8945</v>
      </c>
      <c r="AX44" s="65">
        <v>61668</v>
      </c>
      <c r="AY44" s="66">
        <v>1767187</v>
      </c>
      <c r="AZ44" s="66">
        <v>16101782</v>
      </c>
      <c r="BA44" s="66">
        <v>43507305</v>
      </c>
      <c r="BB44" s="66">
        <v>59609087</v>
      </c>
      <c r="BC44" s="66">
        <v>0</v>
      </c>
      <c r="BD44" s="66">
        <v>59609087</v>
      </c>
      <c r="BE44" s="66">
        <v>21992149</v>
      </c>
      <c r="BF44" s="66">
        <v>0</v>
      </c>
      <c r="BG44" s="66">
        <v>21992149</v>
      </c>
      <c r="BH44" s="66">
        <v>0</v>
      </c>
      <c r="BI44" s="66">
        <v>0</v>
      </c>
      <c r="BJ44" s="66">
        <v>81601235</v>
      </c>
      <c r="BK44" s="66">
        <v>7379524</v>
      </c>
      <c r="BL44" s="66">
        <v>26710310</v>
      </c>
      <c r="BM44" s="66">
        <v>-2329224</v>
      </c>
      <c r="BN44" s="66">
        <v>46949365</v>
      </c>
    </row>
    <row r="45" spans="2:66">
      <c r="B45" s="16" t="s">
        <v>78</v>
      </c>
      <c r="C45" s="32">
        <v>39</v>
      </c>
      <c r="D45" s="65">
        <v>183294</v>
      </c>
      <c r="E45" s="65">
        <v>1195230</v>
      </c>
      <c r="F45" s="65">
        <v>78486</v>
      </c>
      <c r="G45" s="65">
        <v>347372</v>
      </c>
      <c r="H45" s="65">
        <v>68260.2</v>
      </c>
      <c r="I45" s="65">
        <v>45506.8</v>
      </c>
      <c r="J45" s="65">
        <v>1933645</v>
      </c>
      <c r="K45" s="65">
        <v>413084</v>
      </c>
      <c r="L45" s="65">
        <v>314195</v>
      </c>
      <c r="M45" s="65">
        <v>623524</v>
      </c>
      <c r="N45" s="65">
        <v>479749</v>
      </c>
      <c r="O45" s="65">
        <v>203951</v>
      </c>
      <c r="P45" s="65">
        <v>2984070.1399999997</v>
      </c>
      <c r="Q45" s="65">
        <v>1062126.6599999999</v>
      </c>
      <c r="R45" s="65">
        <v>1011549.2000000001</v>
      </c>
      <c r="S45" s="65">
        <v>1331984</v>
      </c>
      <c r="T45" s="65">
        <v>255459.96</v>
      </c>
      <c r="U45" s="65">
        <v>352778.04</v>
      </c>
      <c r="V45" s="65">
        <v>1977684</v>
      </c>
      <c r="W45" s="65">
        <v>1972526</v>
      </c>
      <c r="X45" s="65">
        <v>701096</v>
      </c>
      <c r="Y45" s="65">
        <v>1118420.1600000001</v>
      </c>
      <c r="Z45" s="65">
        <v>315451.84000000003</v>
      </c>
      <c r="AA45" s="65">
        <v>1254641</v>
      </c>
      <c r="AB45" s="65">
        <v>2344038</v>
      </c>
      <c r="AC45" s="65">
        <v>124430</v>
      </c>
      <c r="AD45" s="65">
        <v>26343</v>
      </c>
      <c r="AE45" s="65">
        <v>2573</v>
      </c>
      <c r="AF45" s="65">
        <v>115092</v>
      </c>
      <c r="AG45" s="65">
        <v>4570</v>
      </c>
      <c r="AH45" s="65">
        <v>44101</v>
      </c>
      <c r="AI45" s="65">
        <v>1500087</v>
      </c>
      <c r="AJ45" s="65">
        <v>7111680</v>
      </c>
      <c r="AK45" s="65">
        <v>1590434</v>
      </c>
      <c r="AL45" s="65">
        <v>2013643</v>
      </c>
      <c r="AM45" s="65">
        <v>1506815</v>
      </c>
      <c r="AN45" s="65">
        <v>6054968</v>
      </c>
      <c r="AO45" s="65">
        <v>5616940</v>
      </c>
      <c r="AP45" s="65">
        <v>4289415</v>
      </c>
      <c r="AQ45" s="65">
        <v>20872</v>
      </c>
      <c r="AR45" s="65">
        <v>2421345</v>
      </c>
      <c r="AS45" s="65">
        <v>369212</v>
      </c>
      <c r="AT45" s="65">
        <v>1188689</v>
      </c>
      <c r="AU45" s="65">
        <v>510292</v>
      </c>
      <c r="AV45" s="65">
        <v>46251</v>
      </c>
      <c r="AW45" s="65">
        <v>311983</v>
      </c>
      <c r="AX45" s="65">
        <v>434049</v>
      </c>
      <c r="AY45" s="66">
        <v>57871906</v>
      </c>
      <c r="AZ45" s="66">
        <v>133997</v>
      </c>
      <c r="BA45" s="66">
        <v>2738062</v>
      </c>
      <c r="BB45" s="66">
        <v>2872059</v>
      </c>
      <c r="BC45" s="66">
        <v>174052</v>
      </c>
      <c r="BD45" s="66">
        <v>3046111</v>
      </c>
      <c r="BE45" s="66">
        <v>0</v>
      </c>
      <c r="BF45" s="66">
        <v>0</v>
      </c>
      <c r="BG45" s="66">
        <v>0</v>
      </c>
      <c r="BH45" s="66">
        <v>993</v>
      </c>
      <c r="BI45" s="66">
        <v>131</v>
      </c>
      <c r="BJ45" s="66">
        <v>3047235</v>
      </c>
      <c r="BK45" s="66">
        <v>0</v>
      </c>
      <c r="BL45" s="66">
        <v>1311790</v>
      </c>
      <c r="BM45" s="66">
        <v>2868380</v>
      </c>
      <c r="BN45" s="66">
        <v>62475730</v>
      </c>
    </row>
    <row r="46" spans="2:66">
      <c r="B46" s="16" t="s">
        <v>79</v>
      </c>
      <c r="C46" s="32">
        <v>40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  <c r="AH46" s="65">
        <v>0</v>
      </c>
      <c r="AI46" s="65">
        <v>0</v>
      </c>
      <c r="AJ46" s="65">
        <v>0</v>
      </c>
      <c r="AK46" s="65">
        <v>0</v>
      </c>
      <c r="AL46" s="65">
        <v>0</v>
      </c>
      <c r="AM46" s="65">
        <v>0</v>
      </c>
      <c r="AN46" s="65">
        <v>0</v>
      </c>
      <c r="AO46" s="65">
        <v>0</v>
      </c>
      <c r="AP46" s="65">
        <v>0</v>
      </c>
      <c r="AQ46" s="65">
        <v>608692</v>
      </c>
      <c r="AR46" s="65">
        <v>0</v>
      </c>
      <c r="AS46" s="65">
        <v>0</v>
      </c>
      <c r="AT46" s="65">
        <v>0</v>
      </c>
      <c r="AU46" s="65">
        <v>0</v>
      </c>
      <c r="AV46" s="65">
        <v>0</v>
      </c>
      <c r="AW46" s="65">
        <v>0</v>
      </c>
      <c r="AX46" s="65">
        <v>0</v>
      </c>
      <c r="AY46" s="66">
        <v>608692</v>
      </c>
      <c r="AZ46" s="66">
        <v>0</v>
      </c>
      <c r="BA46" s="66">
        <v>0</v>
      </c>
      <c r="BB46" s="66">
        <v>0</v>
      </c>
      <c r="BC46" s="66">
        <v>1025760</v>
      </c>
      <c r="BD46" s="66">
        <v>1025760</v>
      </c>
      <c r="BE46" s="66">
        <v>103796</v>
      </c>
      <c r="BF46" s="66">
        <v>0</v>
      </c>
      <c r="BG46" s="66">
        <v>103796</v>
      </c>
      <c r="BH46" s="66">
        <v>203996</v>
      </c>
      <c r="BI46" s="66">
        <v>150627</v>
      </c>
      <c r="BJ46" s="66">
        <v>1484179</v>
      </c>
      <c r="BK46" s="66">
        <v>0</v>
      </c>
      <c r="BL46" s="66">
        <v>0</v>
      </c>
      <c r="BM46" s="66">
        <v>57428</v>
      </c>
      <c r="BN46" s="66">
        <v>2150299</v>
      </c>
    </row>
    <row r="47" spans="2:66">
      <c r="B47" s="16" t="s">
        <v>80</v>
      </c>
      <c r="C47" s="32">
        <v>41</v>
      </c>
      <c r="D47" s="65">
        <v>2105438</v>
      </c>
      <c r="E47" s="65">
        <v>3256</v>
      </c>
      <c r="F47" s="65">
        <v>437</v>
      </c>
      <c r="G47" s="65">
        <v>161</v>
      </c>
      <c r="H47" s="65">
        <v>1042.8</v>
      </c>
      <c r="I47" s="65">
        <v>695.2</v>
      </c>
      <c r="J47" s="65">
        <v>44231</v>
      </c>
      <c r="K47" s="65">
        <v>13694</v>
      </c>
      <c r="L47" s="65">
        <v>28811</v>
      </c>
      <c r="M47" s="65">
        <v>9414</v>
      </c>
      <c r="N47" s="65">
        <v>33365</v>
      </c>
      <c r="O47" s="65">
        <v>35338</v>
      </c>
      <c r="P47" s="65">
        <v>1596506.96</v>
      </c>
      <c r="Q47" s="65">
        <v>568248.24</v>
      </c>
      <c r="R47" s="65">
        <v>541188.80000000005</v>
      </c>
      <c r="S47" s="65">
        <v>13145</v>
      </c>
      <c r="T47" s="65">
        <v>6214.74</v>
      </c>
      <c r="U47" s="65">
        <v>8582.26</v>
      </c>
      <c r="V47" s="65">
        <v>37020</v>
      </c>
      <c r="W47" s="65">
        <v>105344</v>
      </c>
      <c r="X47" s="65">
        <v>78576</v>
      </c>
      <c r="Y47" s="65">
        <v>140297.04</v>
      </c>
      <c r="Z47" s="65">
        <v>39570.959999999999</v>
      </c>
      <c r="AA47" s="65">
        <v>129016</v>
      </c>
      <c r="AB47" s="65">
        <v>77797</v>
      </c>
      <c r="AC47" s="65">
        <v>1019</v>
      </c>
      <c r="AD47" s="65">
        <v>25</v>
      </c>
      <c r="AE47" s="65">
        <v>2877</v>
      </c>
      <c r="AF47" s="65">
        <v>614</v>
      </c>
      <c r="AG47" s="65">
        <v>20</v>
      </c>
      <c r="AH47" s="65">
        <v>518</v>
      </c>
      <c r="AI47" s="65">
        <v>3232618</v>
      </c>
      <c r="AJ47" s="65">
        <v>732940</v>
      </c>
      <c r="AK47" s="65">
        <v>17410</v>
      </c>
      <c r="AL47" s="65">
        <v>93264</v>
      </c>
      <c r="AM47" s="65">
        <v>3590</v>
      </c>
      <c r="AN47" s="65">
        <v>77</v>
      </c>
      <c r="AO47" s="65">
        <v>72</v>
      </c>
      <c r="AP47" s="65">
        <v>1523</v>
      </c>
      <c r="AQ47" s="65">
        <v>8608</v>
      </c>
      <c r="AR47" s="65">
        <v>846586</v>
      </c>
      <c r="AS47" s="65">
        <v>107</v>
      </c>
      <c r="AT47" s="65">
        <v>109</v>
      </c>
      <c r="AU47" s="65">
        <v>63</v>
      </c>
      <c r="AV47" s="65">
        <v>882</v>
      </c>
      <c r="AW47" s="65">
        <v>4</v>
      </c>
      <c r="AX47" s="65">
        <v>262</v>
      </c>
      <c r="AY47" s="66">
        <v>10560578</v>
      </c>
      <c r="AZ47" s="66">
        <v>0</v>
      </c>
      <c r="BA47" s="66">
        <v>0</v>
      </c>
      <c r="BB47" s="66">
        <v>0</v>
      </c>
      <c r="BC47" s="66">
        <v>11447904</v>
      </c>
      <c r="BD47" s="66">
        <v>11447904</v>
      </c>
      <c r="BE47" s="66">
        <v>436076</v>
      </c>
      <c r="BF47" s="66">
        <v>0</v>
      </c>
      <c r="BG47" s="66">
        <v>436076</v>
      </c>
      <c r="BH47" s="66">
        <v>0</v>
      </c>
      <c r="BI47" s="66">
        <v>0</v>
      </c>
      <c r="BJ47" s="66">
        <v>11883980</v>
      </c>
      <c r="BK47" s="66">
        <v>12225</v>
      </c>
      <c r="BL47" s="66">
        <v>76757</v>
      </c>
      <c r="BM47" s="66">
        <v>1101432</v>
      </c>
      <c r="BN47" s="66">
        <v>23457007</v>
      </c>
    </row>
    <row r="48" spans="2:66">
      <c r="B48" s="16" t="s">
        <v>81</v>
      </c>
      <c r="C48" s="32">
        <v>42</v>
      </c>
      <c r="D48" s="65">
        <v>679810</v>
      </c>
      <c r="E48" s="65">
        <v>18568</v>
      </c>
      <c r="F48" s="65">
        <v>228</v>
      </c>
      <c r="G48" s="65">
        <v>5987</v>
      </c>
      <c r="H48" s="65">
        <v>1481.3999999999999</v>
      </c>
      <c r="I48" s="65">
        <v>987.6</v>
      </c>
      <c r="J48" s="65">
        <v>39955</v>
      </c>
      <c r="K48" s="65">
        <v>18548</v>
      </c>
      <c r="L48" s="65">
        <v>10497</v>
      </c>
      <c r="M48" s="65">
        <v>51894</v>
      </c>
      <c r="N48" s="65">
        <v>30435</v>
      </c>
      <c r="O48" s="65">
        <v>3979</v>
      </c>
      <c r="P48" s="65">
        <v>83922.78</v>
      </c>
      <c r="Q48" s="65">
        <v>29870.82</v>
      </c>
      <c r="R48" s="65">
        <v>28448.400000000001</v>
      </c>
      <c r="S48" s="65">
        <v>98673</v>
      </c>
      <c r="T48" s="65">
        <v>13971.3</v>
      </c>
      <c r="U48" s="65">
        <v>19293.699999999997</v>
      </c>
      <c r="V48" s="65">
        <v>49228</v>
      </c>
      <c r="W48" s="65">
        <v>54279</v>
      </c>
      <c r="X48" s="65">
        <v>31633</v>
      </c>
      <c r="Y48" s="65">
        <v>6059.04</v>
      </c>
      <c r="Z48" s="65">
        <v>1708.96</v>
      </c>
      <c r="AA48" s="65">
        <v>27355</v>
      </c>
      <c r="AB48" s="65">
        <v>32020</v>
      </c>
      <c r="AC48" s="65">
        <v>10354</v>
      </c>
      <c r="AD48" s="65">
        <v>1852</v>
      </c>
      <c r="AE48" s="65">
        <v>58</v>
      </c>
      <c r="AF48" s="65">
        <v>1123</v>
      </c>
      <c r="AG48" s="65">
        <v>674</v>
      </c>
      <c r="AH48" s="65">
        <v>548</v>
      </c>
      <c r="AI48" s="65">
        <v>185246</v>
      </c>
      <c r="AJ48" s="65">
        <v>441400</v>
      </c>
      <c r="AK48" s="65">
        <v>332652</v>
      </c>
      <c r="AL48" s="65">
        <v>80181</v>
      </c>
      <c r="AM48" s="65">
        <v>42283</v>
      </c>
      <c r="AN48" s="65">
        <v>2648857</v>
      </c>
      <c r="AO48" s="65">
        <v>89373</v>
      </c>
      <c r="AP48" s="65">
        <v>353195</v>
      </c>
      <c r="AQ48" s="65">
        <v>8333</v>
      </c>
      <c r="AR48" s="65">
        <v>29364</v>
      </c>
      <c r="AS48" s="65">
        <v>915876</v>
      </c>
      <c r="AT48" s="65">
        <v>40604</v>
      </c>
      <c r="AU48" s="65">
        <v>430760</v>
      </c>
      <c r="AV48" s="65">
        <v>452199</v>
      </c>
      <c r="AW48" s="65">
        <v>4487</v>
      </c>
      <c r="AX48" s="65">
        <v>35112</v>
      </c>
      <c r="AY48" s="66">
        <v>7443362</v>
      </c>
      <c r="AZ48" s="66">
        <v>12626</v>
      </c>
      <c r="BA48" s="66">
        <v>123505</v>
      </c>
      <c r="BB48" s="66">
        <v>136130</v>
      </c>
      <c r="BC48" s="66">
        <v>757812</v>
      </c>
      <c r="BD48" s="66">
        <v>893943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893943</v>
      </c>
      <c r="BK48" s="66">
        <v>37347</v>
      </c>
      <c r="BL48" s="66">
        <v>31708</v>
      </c>
      <c r="BM48" s="66">
        <v>413178</v>
      </c>
      <c r="BN48" s="66">
        <v>8681428</v>
      </c>
    </row>
    <row r="49" spans="1:66">
      <c r="B49" s="16" t="s">
        <v>82</v>
      </c>
      <c r="C49" s="32">
        <v>43</v>
      </c>
      <c r="D49" s="65">
        <v>152486</v>
      </c>
      <c r="E49" s="65">
        <v>284870</v>
      </c>
      <c r="F49" s="65">
        <v>29595</v>
      </c>
      <c r="G49" s="65">
        <v>15477</v>
      </c>
      <c r="H49" s="65">
        <v>6484.8</v>
      </c>
      <c r="I49" s="65">
        <v>4323.2</v>
      </c>
      <c r="J49" s="65">
        <v>132385</v>
      </c>
      <c r="K49" s="65">
        <v>73970</v>
      </c>
      <c r="L49" s="65">
        <v>113146</v>
      </c>
      <c r="M49" s="65">
        <v>180274</v>
      </c>
      <c r="N49" s="65">
        <v>112849</v>
      </c>
      <c r="O49" s="65">
        <v>171856</v>
      </c>
      <c r="P49" s="65">
        <v>362169.73</v>
      </c>
      <c r="Q49" s="65">
        <v>128907.87</v>
      </c>
      <c r="R49" s="65">
        <v>122769.40000000001</v>
      </c>
      <c r="S49" s="65">
        <v>343136</v>
      </c>
      <c r="T49" s="65">
        <v>78779.819999999992</v>
      </c>
      <c r="U49" s="65">
        <v>108791.18</v>
      </c>
      <c r="V49" s="65">
        <v>151300</v>
      </c>
      <c r="W49" s="65">
        <v>277937</v>
      </c>
      <c r="X49" s="65">
        <v>563668</v>
      </c>
      <c r="Y49" s="65">
        <v>50017.5</v>
      </c>
      <c r="Z49" s="65">
        <v>14107.5</v>
      </c>
      <c r="AA49" s="65">
        <v>434630</v>
      </c>
      <c r="AB49" s="65">
        <v>328647</v>
      </c>
      <c r="AC49" s="65">
        <v>8051</v>
      </c>
      <c r="AD49" s="65">
        <v>10634</v>
      </c>
      <c r="AE49" s="65">
        <v>351</v>
      </c>
      <c r="AF49" s="65">
        <v>113270</v>
      </c>
      <c r="AG49" s="65">
        <v>10607</v>
      </c>
      <c r="AH49" s="65">
        <v>8682</v>
      </c>
      <c r="AI49" s="65">
        <v>1131232</v>
      </c>
      <c r="AJ49" s="65">
        <v>354530</v>
      </c>
      <c r="AK49" s="65">
        <v>557039</v>
      </c>
      <c r="AL49" s="65">
        <v>662558</v>
      </c>
      <c r="AM49" s="65">
        <v>26159</v>
      </c>
      <c r="AN49" s="65">
        <v>252259</v>
      </c>
      <c r="AO49" s="65">
        <v>39989</v>
      </c>
      <c r="AP49" s="65">
        <v>1547658</v>
      </c>
      <c r="AQ49" s="65">
        <v>39942</v>
      </c>
      <c r="AR49" s="65">
        <v>154825</v>
      </c>
      <c r="AS49" s="65">
        <v>78409</v>
      </c>
      <c r="AT49" s="65">
        <v>508175</v>
      </c>
      <c r="AU49" s="65">
        <v>248830</v>
      </c>
      <c r="AV49" s="65">
        <v>178226</v>
      </c>
      <c r="AW49" s="65">
        <v>51941</v>
      </c>
      <c r="AX49" s="65">
        <v>10368360</v>
      </c>
      <c r="AY49" s="66">
        <v>20594304</v>
      </c>
      <c r="AZ49" s="66">
        <v>495527</v>
      </c>
      <c r="BA49" s="66">
        <v>1850729</v>
      </c>
      <c r="BB49" s="66">
        <v>2346256</v>
      </c>
      <c r="BC49" s="66">
        <v>24449</v>
      </c>
      <c r="BD49" s="66">
        <v>2370705</v>
      </c>
      <c r="BE49" s="66">
        <v>0</v>
      </c>
      <c r="BF49" s="66">
        <v>0</v>
      </c>
      <c r="BG49" s="66">
        <v>0</v>
      </c>
      <c r="BH49" s="66">
        <v>1020374</v>
      </c>
      <c r="BI49" s="66">
        <v>243480</v>
      </c>
      <c r="BJ49" s="66">
        <v>3634559</v>
      </c>
      <c r="BK49" s="66">
        <v>0</v>
      </c>
      <c r="BL49" s="66">
        <v>0</v>
      </c>
      <c r="BM49" s="66">
        <v>1243598</v>
      </c>
      <c r="BN49" s="66">
        <v>25472461</v>
      </c>
    </row>
    <row r="50" spans="1:66">
      <c r="B50" s="16" t="s">
        <v>83</v>
      </c>
      <c r="C50" s="32">
        <v>44</v>
      </c>
      <c r="D50" s="65">
        <v>802164</v>
      </c>
      <c r="E50" s="65">
        <v>489350</v>
      </c>
      <c r="F50" s="65">
        <v>23559</v>
      </c>
      <c r="G50" s="65">
        <v>50883</v>
      </c>
      <c r="H50" s="65">
        <v>2383.7999999999997</v>
      </c>
      <c r="I50" s="65">
        <v>1589.2</v>
      </c>
      <c r="J50" s="65">
        <v>85523</v>
      </c>
      <c r="K50" s="65">
        <v>38584</v>
      </c>
      <c r="L50" s="65">
        <v>30762</v>
      </c>
      <c r="M50" s="65">
        <v>82702</v>
      </c>
      <c r="N50" s="65">
        <v>84165</v>
      </c>
      <c r="O50" s="65">
        <v>29194</v>
      </c>
      <c r="P50" s="65">
        <v>138638.78999999998</v>
      </c>
      <c r="Q50" s="65">
        <v>49346.009999999995</v>
      </c>
      <c r="R50" s="65">
        <v>46996.200000000004</v>
      </c>
      <c r="S50" s="65">
        <v>117359</v>
      </c>
      <c r="T50" s="65">
        <v>29486.52</v>
      </c>
      <c r="U50" s="65">
        <v>40719.479999999996</v>
      </c>
      <c r="V50" s="65">
        <v>101120</v>
      </c>
      <c r="W50" s="65">
        <v>184863</v>
      </c>
      <c r="X50" s="65">
        <v>88178</v>
      </c>
      <c r="Y50" s="65">
        <v>23659.74</v>
      </c>
      <c r="Z50" s="65">
        <v>6673.26</v>
      </c>
      <c r="AA50" s="65">
        <v>35952</v>
      </c>
      <c r="AB50" s="65">
        <v>71528</v>
      </c>
      <c r="AC50" s="65">
        <v>4358</v>
      </c>
      <c r="AD50" s="65">
        <v>6028</v>
      </c>
      <c r="AE50" s="65">
        <v>450</v>
      </c>
      <c r="AF50" s="65">
        <v>17316</v>
      </c>
      <c r="AG50" s="65">
        <v>3883</v>
      </c>
      <c r="AH50" s="65">
        <v>6418</v>
      </c>
      <c r="AI50" s="65">
        <v>629389</v>
      </c>
      <c r="AJ50" s="65">
        <v>593750</v>
      </c>
      <c r="AK50" s="65">
        <v>328327</v>
      </c>
      <c r="AL50" s="65">
        <v>159368</v>
      </c>
      <c r="AM50" s="65">
        <v>230688</v>
      </c>
      <c r="AN50" s="65">
        <v>2213690</v>
      </c>
      <c r="AO50" s="65">
        <v>184930</v>
      </c>
      <c r="AP50" s="65">
        <v>234446</v>
      </c>
      <c r="AQ50" s="65">
        <v>16037</v>
      </c>
      <c r="AR50" s="65">
        <v>79953</v>
      </c>
      <c r="AS50" s="65">
        <v>23585</v>
      </c>
      <c r="AT50" s="65">
        <v>99554</v>
      </c>
      <c r="AU50" s="65">
        <v>1969756</v>
      </c>
      <c r="AV50" s="65">
        <v>147726</v>
      </c>
      <c r="AW50" s="65">
        <v>28621</v>
      </c>
      <c r="AX50" s="65">
        <v>2106122</v>
      </c>
      <c r="AY50" s="66">
        <v>11739774</v>
      </c>
      <c r="AZ50" s="66">
        <v>6384375</v>
      </c>
      <c r="BA50" s="66">
        <v>9534372</v>
      </c>
      <c r="BB50" s="66">
        <v>15918747</v>
      </c>
      <c r="BC50" s="66">
        <v>3653180</v>
      </c>
      <c r="BD50" s="66">
        <v>19571928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19571928</v>
      </c>
      <c r="BK50" s="66">
        <v>116726</v>
      </c>
      <c r="BL50" s="66">
        <v>5476</v>
      </c>
      <c r="BM50" s="66">
        <v>-420695</v>
      </c>
      <c r="BN50" s="66">
        <v>30768804</v>
      </c>
    </row>
    <row r="51" spans="1:66">
      <c r="B51" s="16" t="s">
        <v>84</v>
      </c>
      <c r="C51" s="32">
        <v>45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  <c r="AH51" s="65">
        <v>0</v>
      </c>
      <c r="AI51" s="65">
        <v>0</v>
      </c>
      <c r="AJ51" s="65">
        <v>3139</v>
      </c>
      <c r="AK51" s="65">
        <v>37132</v>
      </c>
      <c r="AL51" s="65">
        <v>3212</v>
      </c>
      <c r="AM51" s="65">
        <v>0</v>
      </c>
      <c r="AN51" s="65">
        <v>0</v>
      </c>
      <c r="AO51" s="65">
        <v>0</v>
      </c>
      <c r="AP51" s="65">
        <v>0</v>
      </c>
      <c r="AQ51" s="65">
        <v>0</v>
      </c>
      <c r="AR51" s="65">
        <v>0</v>
      </c>
      <c r="AS51" s="65">
        <v>0</v>
      </c>
      <c r="AT51" s="65">
        <v>0</v>
      </c>
      <c r="AU51" s="65">
        <v>0</v>
      </c>
      <c r="AV51" s="65">
        <v>388412</v>
      </c>
      <c r="AW51" s="65">
        <v>228</v>
      </c>
      <c r="AX51" s="65">
        <v>0</v>
      </c>
      <c r="AY51" s="66">
        <v>432123</v>
      </c>
      <c r="AZ51" s="66">
        <v>7681076</v>
      </c>
      <c r="BA51" s="66">
        <v>25185133</v>
      </c>
      <c r="BB51" s="66">
        <v>32866208</v>
      </c>
      <c r="BC51" s="66">
        <v>1809461</v>
      </c>
      <c r="BD51" s="66">
        <v>34675670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34675670</v>
      </c>
      <c r="BK51" s="66">
        <v>3669</v>
      </c>
      <c r="BL51" s="66">
        <v>2336</v>
      </c>
      <c r="BM51" s="66">
        <v>2123041</v>
      </c>
      <c r="BN51" s="66">
        <v>37224828</v>
      </c>
    </row>
    <row r="52" spans="1:66">
      <c r="B52" s="16" t="s">
        <v>85</v>
      </c>
      <c r="C52" s="32">
        <v>46</v>
      </c>
      <c r="D52" s="65">
        <v>0</v>
      </c>
      <c r="E52" s="65">
        <v>29619</v>
      </c>
      <c r="F52" s="65">
        <v>369</v>
      </c>
      <c r="G52" s="65">
        <v>9566</v>
      </c>
      <c r="H52" s="65">
        <v>2360.4</v>
      </c>
      <c r="I52" s="65">
        <v>1573.6000000000001</v>
      </c>
      <c r="J52" s="65">
        <v>63690</v>
      </c>
      <c r="K52" s="65">
        <v>29565</v>
      </c>
      <c r="L52" s="65">
        <v>16736</v>
      </c>
      <c r="M52" s="65">
        <v>82728</v>
      </c>
      <c r="N52" s="65">
        <v>48496</v>
      </c>
      <c r="O52" s="65">
        <v>6338</v>
      </c>
      <c r="P52" s="65">
        <v>133681.60999999999</v>
      </c>
      <c r="Q52" s="65">
        <v>47581.59</v>
      </c>
      <c r="R52" s="65">
        <v>45315.8</v>
      </c>
      <c r="S52" s="65">
        <v>157157</v>
      </c>
      <c r="T52" s="65">
        <v>22256.639999999999</v>
      </c>
      <c r="U52" s="65">
        <v>30735.359999999997</v>
      </c>
      <c r="V52" s="65">
        <v>78632</v>
      </c>
      <c r="W52" s="65">
        <v>86476</v>
      </c>
      <c r="X52" s="65">
        <v>50407</v>
      </c>
      <c r="Y52" s="65">
        <v>9654.06</v>
      </c>
      <c r="Z52" s="65">
        <v>2722.94</v>
      </c>
      <c r="AA52" s="65">
        <v>43579</v>
      </c>
      <c r="AB52" s="65">
        <v>51000</v>
      </c>
      <c r="AC52" s="65">
        <v>16484</v>
      </c>
      <c r="AD52" s="65">
        <v>2963</v>
      </c>
      <c r="AE52" s="65">
        <v>93</v>
      </c>
      <c r="AF52" s="65">
        <v>1792</v>
      </c>
      <c r="AG52" s="65">
        <v>1074</v>
      </c>
      <c r="AH52" s="65">
        <v>873</v>
      </c>
      <c r="AI52" s="65">
        <v>295212</v>
      </c>
      <c r="AJ52" s="65">
        <v>293450</v>
      </c>
      <c r="AK52" s="65">
        <v>86669</v>
      </c>
      <c r="AL52" s="65">
        <v>48130</v>
      </c>
      <c r="AM52" s="65">
        <v>351923</v>
      </c>
      <c r="AN52" s="65">
        <v>641152</v>
      </c>
      <c r="AO52" s="65">
        <v>284005</v>
      </c>
      <c r="AP52" s="65">
        <v>404756</v>
      </c>
      <c r="AQ52" s="65">
        <v>8005</v>
      </c>
      <c r="AR52" s="65">
        <v>48664</v>
      </c>
      <c r="AS52" s="65">
        <v>11433</v>
      </c>
      <c r="AT52" s="65">
        <v>70065</v>
      </c>
      <c r="AU52" s="65">
        <v>34990</v>
      </c>
      <c r="AV52" s="65">
        <v>10786</v>
      </c>
      <c r="AW52" s="65">
        <v>2111296</v>
      </c>
      <c r="AX52" s="65">
        <v>56379</v>
      </c>
      <c r="AY52" s="66">
        <v>5830434</v>
      </c>
      <c r="AZ52" s="66">
        <v>624515</v>
      </c>
      <c r="BA52" s="66">
        <v>3057899</v>
      </c>
      <c r="BB52" s="66">
        <v>3682413</v>
      </c>
      <c r="BC52" s="66">
        <v>762079</v>
      </c>
      <c r="BD52" s="66">
        <v>4444493</v>
      </c>
      <c r="BE52" s="66">
        <v>0</v>
      </c>
      <c r="BF52" s="66">
        <v>0</v>
      </c>
      <c r="BG52" s="66">
        <v>0</v>
      </c>
      <c r="BH52" s="66">
        <v>8117</v>
      </c>
      <c r="BI52" s="66">
        <v>1536</v>
      </c>
      <c r="BJ52" s="66">
        <v>4454146</v>
      </c>
      <c r="BK52" s="66">
        <v>320641</v>
      </c>
      <c r="BL52" s="66">
        <v>571466</v>
      </c>
      <c r="BM52" s="66">
        <v>231202</v>
      </c>
      <c r="BN52" s="66">
        <v>9623675</v>
      </c>
    </row>
    <row r="53" spans="1:66">
      <c r="B53" s="18" t="s">
        <v>86</v>
      </c>
      <c r="C53" s="32">
        <v>47</v>
      </c>
      <c r="D53" s="65">
        <v>255</v>
      </c>
      <c r="E53" s="65">
        <v>13</v>
      </c>
      <c r="F53" s="65">
        <v>0</v>
      </c>
      <c r="G53" s="65">
        <v>11</v>
      </c>
      <c r="H53" s="65">
        <v>1.2</v>
      </c>
      <c r="I53" s="65">
        <v>0.8</v>
      </c>
      <c r="J53" s="65">
        <v>96</v>
      </c>
      <c r="K53" s="65">
        <v>36</v>
      </c>
      <c r="L53" s="65">
        <v>20</v>
      </c>
      <c r="M53" s="65">
        <v>85</v>
      </c>
      <c r="N53" s="65">
        <v>31</v>
      </c>
      <c r="O53" s="65">
        <v>3</v>
      </c>
      <c r="P53" s="65">
        <v>50.739999999999995</v>
      </c>
      <c r="Q53" s="65">
        <v>18.059999999999999</v>
      </c>
      <c r="R53" s="65">
        <v>17.2</v>
      </c>
      <c r="S53" s="65">
        <v>97</v>
      </c>
      <c r="T53" s="65">
        <v>9.24</v>
      </c>
      <c r="U53" s="65">
        <v>12.76</v>
      </c>
      <c r="V53" s="65">
        <v>46</v>
      </c>
      <c r="W53" s="65">
        <v>58</v>
      </c>
      <c r="X53" s="65">
        <v>23</v>
      </c>
      <c r="Y53" s="65">
        <v>3.9000000000000004</v>
      </c>
      <c r="Z53" s="65">
        <v>1.1000000000000001</v>
      </c>
      <c r="AA53" s="65">
        <v>22</v>
      </c>
      <c r="AB53" s="65">
        <v>13</v>
      </c>
      <c r="AC53" s="65">
        <v>4</v>
      </c>
      <c r="AD53" s="65">
        <v>7</v>
      </c>
      <c r="AE53" s="65">
        <v>0</v>
      </c>
      <c r="AF53" s="65">
        <v>3</v>
      </c>
      <c r="AG53" s="65">
        <v>7</v>
      </c>
      <c r="AH53" s="65">
        <v>1</v>
      </c>
      <c r="AI53" s="65">
        <v>123</v>
      </c>
      <c r="AJ53" s="65">
        <v>29</v>
      </c>
      <c r="AK53" s="65">
        <v>113</v>
      </c>
      <c r="AL53" s="65">
        <v>34</v>
      </c>
      <c r="AM53" s="65">
        <v>181</v>
      </c>
      <c r="AN53" s="65">
        <v>554</v>
      </c>
      <c r="AO53" s="65">
        <v>138</v>
      </c>
      <c r="AP53" s="65">
        <v>368</v>
      </c>
      <c r="AQ53" s="65">
        <v>1</v>
      </c>
      <c r="AR53" s="65">
        <v>54</v>
      </c>
      <c r="AS53" s="65">
        <v>11</v>
      </c>
      <c r="AT53" s="65">
        <v>75</v>
      </c>
      <c r="AU53" s="65">
        <v>100</v>
      </c>
      <c r="AV53" s="65">
        <v>23</v>
      </c>
      <c r="AW53" s="65">
        <v>11</v>
      </c>
      <c r="AX53" s="65">
        <v>932978</v>
      </c>
      <c r="AY53" s="66">
        <v>935738</v>
      </c>
      <c r="AZ53" s="66">
        <v>0</v>
      </c>
      <c r="BA53" s="66">
        <v>0</v>
      </c>
      <c r="BB53" s="66">
        <v>0</v>
      </c>
      <c r="BC53" s="66">
        <v>45866850</v>
      </c>
      <c r="BD53" s="66">
        <v>45866850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45866850</v>
      </c>
      <c r="BK53" s="66">
        <v>0</v>
      </c>
      <c r="BL53" s="66">
        <v>111601</v>
      </c>
      <c r="BM53" s="66">
        <v>1173288</v>
      </c>
      <c r="BN53" s="66">
        <v>47864276</v>
      </c>
    </row>
    <row r="54" spans="1:66" ht="13.95" customHeight="1">
      <c r="B54" s="20" t="s">
        <v>87</v>
      </c>
      <c r="C54" s="43" t="s">
        <v>88</v>
      </c>
      <c r="D54" s="66">
        <v>40256567</v>
      </c>
      <c r="E54" s="66">
        <v>16463115</v>
      </c>
      <c r="F54" s="66">
        <v>4204238</v>
      </c>
      <c r="G54" s="66">
        <v>11961837</v>
      </c>
      <c r="H54" s="66">
        <v>3696323.4</v>
      </c>
      <c r="I54" s="66">
        <v>2464215.6</v>
      </c>
      <c r="J54" s="66">
        <v>165131129</v>
      </c>
      <c r="K54" s="66">
        <v>85922955</v>
      </c>
      <c r="L54" s="66">
        <v>38076517</v>
      </c>
      <c r="M54" s="66">
        <v>37814114</v>
      </c>
      <c r="N54" s="66">
        <v>67865072</v>
      </c>
      <c r="O54" s="66">
        <v>93456449</v>
      </c>
      <c r="P54" s="66">
        <v>157910775.38</v>
      </c>
      <c r="Q54" s="66">
        <v>56205530.219999999</v>
      </c>
      <c r="R54" s="66">
        <v>53529076.400000006</v>
      </c>
      <c r="S54" s="66">
        <v>75991081</v>
      </c>
      <c r="T54" s="66">
        <v>48612444.719999999</v>
      </c>
      <c r="U54" s="66">
        <v>67131471.280000001</v>
      </c>
      <c r="V54" s="66">
        <v>61850015</v>
      </c>
      <c r="W54" s="66">
        <v>79837959</v>
      </c>
      <c r="X54" s="66">
        <v>61284074</v>
      </c>
      <c r="Y54" s="66">
        <v>66916737.420000002</v>
      </c>
      <c r="Z54" s="66">
        <v>18873951.580000002</v>
      </c>
      <c r="AA54" s="66">
        <v>58309534</v>
      </c>
      <c r="AB54" s="66">
        <v>60557307</v>
      </c>
      <c r="AC54" s="66">
        <v>9644886</v>
      </c>
      <c r="AD54" s="66">
        <v>1539263</v>
      </c>
      <c r="AE54" s="66">
        <v>949006</v>
      </c>
      <c r="AF54" s="66">
        <v>32405039</v>
      </c>
      <c r="AG54" s="66">
        <v>3417050</v>
      </c>
      <c r="AH54" s="66">
        <v>2105495</v>
      </c>
      <c r="AI54" s="66">
        <v>113324173</v>
      </c>
      <c r="AJ54" s="66">
        <v>34955578</v>
      </c>
      <c r="AK54" s="66">
        <v>66886077</v>
      </c>
      <c r="AL54" s="66">
        <v>16831889</v>
      </c>
      <c r="AM54" s="66">
        <v>9892587</v>
      </c>
      <c r="AN54" s="66">
        <v>29932733</v>
      </c>
      <c r="AO54" s="66">
        <v>16035689</v>
      </c>
      <c r="AP54" s="66">
        <v>39045968</v>
      </c>
      <c r="AQ54" s="66">
        <v>1240582</v>
      </c>
      <c r="AR54" s="66">
        <v>12876740</v>
      </c>
      <c r="AS54" s="66">
        <v>4242770</v>
      </c>
      <c r="AT54" s="66">
        <v>13346300</v>
      </c>
      <c r="AU54" s="66">
        <v>6093718</v>
      </c>
      <c r="AV54" s="66">
        <v>24828263</v>
      </c>
      <c r="AW54" s="66">
        <v>5115989</v>
      </c>
      <c r="AX54" s="66">
        <v>16699266</v>
      </c>
    </row>
    <row r="55" spans="1:66" ht="13.95" customHeight="1">
      <c r="A55" s="147" t="s">
        <v>89</v>
      </c>
      <c r="B55" s="14" t="s">
        <v>90</v>
      </c>
      <c r="C55" s="22" t="s">
        <v>91</v>
      </c>
      <c r="D55" s="66">
        <v>49222180</v>
      </c>
      <c r="E55" s="66">
        <v>3979484</v>
      </c>
      <c r="F55" s="66">
        <v>699047</v>
      </c>
      <c r="G55" s="66">
        <v>1947290</v>
      </c>
      <c r="H55" s="66">
        <v>1004163</v>
      </c>
      <c r="I55" s="66">
        <v>669442</v>
      </c>
      <c r="J55" s="66">
        <v>12908982</v>
      </c>
      <c r="K55" s="66">
        <v>4921263</v>
      </c>
      <c r="L55" s="66">
        <v>2039466</v>
      </c>
      <c r="M55" s="66">
        <v>2211907</v>
      </c>
      <c r="N55" s="66">
        <v>2781032</v>
      </c>
      <c r="O55" s="66">
        <v>2971824</v>
      </c>
      <c r="P55" s="66">
        <v>8411626.459999999</v>
      </c>
      <c r="Q55" s="66">
        <v>2993968.7399999998</v>
      </c>
      <c r="R55" s="66">
        <v>2851398.8000000003</v>
      </c>
      <c r="S55" s="66">
        <v>5417058</v>
      </c>
      <c r="T55" s="66">
        <v>1845335.52</v>
      </c>
      <c r="U55" s="66">
        <v>2548320.48</v>
      </c>
      <c r="V55" s="66">
        <v>3004108</v>
      </c>
      <c r="W55" s="66">
        <v>6573893</v>
      </c>
      <c r="X55" s="66">
        <v>3007662</v>
      </c>
      <c r="Y55" s="66">
        <v>5412378.6600000001</v>
      </c>
      <c r="Z55" s="66">
        <v>1526568.34</v>
      </c>
      <c r="AA55" s="66">
        <v>6006073</v>
      </c>
      <c r="AB55" s="66">
        <v>3525435</v>
      </c>
      <c r="AC55" s="66">
        <v>366432</v>
      </c>
      <c r="AD55" s="66">
        <v>885665</v>
      </c>
      <c r="AE55" s="66">
        <v>109245</v>
      </c>
      <c r="AF55" s="66">
        <v>2781428</v>
      </c>
      <c r="AG55" s="66">
        <v>334149</v>
      </c>
      <c r="AH55" s="66">
        <v>915133</v>
      </c>
      <c r="AI55" s="66">
        <v>22231940</v>
      </c>
      <c r="AJ55" s="66">
        <v>43304067</v>
      </c>
      <c r="AK55" s="66">
        <v>17192162</v>
      </c>
      <c r="AL55" s="66">
        <v>12613455</v>
      </c>
      <c r="AM55" s="66">
        <v>3022714</v>
      </c>
      <c r="AN55" s="66">
        <v>12444407</v>
      </c>
      <c r="AO55" s="66">
        <v>4787718</v>
      </c>
      <c r="AP55" s="66">
        <v>9976526</v>
      </c>
      <c r="AQ55" s="66">
        <v>371965</v>
      </c>
      <c r="AR55" s="66">
        <v>4549809</v>
      </c>
      <c r="AS55" s="66">
        <v>2053539</v>
      </c>
      <c r="AT55" s="66">
        <v>8460265</v>
      </c>
      <c r="AU55" s="66">
        <v>20473998</v>
      </c>
      <c r="AV55" s="66">
        <v>7903996</v>
      </c>
      <c r="AW55" s="66">
        <v>2352382</v>
      </c>
      <c r="AX55" s="66">
        <v>2049502</v>
      </c>
    </row>
    <row r="56" spans="1:66">
      <c r="A56" s="166"/>
      <c r="B56" s="16" t="s">
        <v>92</v>
      </c>
      <c r="C56" s="24" t="s">
        <v>93</v>
      </c>
      <c r="D56" s="66">
        <v>19266</v>
      </c>
      <c r="E56" s="66">
        <v>732757</v>
      </c>
      <c r="F56" s="66">
        <v>915173</v>
      </c>
      <c r="G56" s="66">
        <v>128872</v>
      </c>
      <c r="H56" s="66">
        <v>72121.2</v>
      </c>
      <c r="I56" s="66">
        <v>48080.800000000003</v>
      </c>
      <c r="J56" s="66">
        <v>4088664</v>
      </c>
      <c r="K56" s="66">
        <v>653827</v>
      </c>
      <c r="L56" s="66">
        <v>573369</v>
      </c>
      <c r="M56" s="66">
        <v>322323</v>
      </c>
      <c r="N56" s="66">
        <v>752131</v>
      </c>
      <c r="O56" s="66">
        <v>5756710</v>
      </c>
      <c r="P56" s="66">
        <v>2117888.19</v>
      </c>
      <c r="Q56" s="66">
        <v>753824.61</v>
      </c>
      <c r="R56" s="66">
        <v>717928.20000000007</v>
      </c>
      <c r="S56" s="66">
        <v>1401524</v>
      </c>
      <c r="T56" s="66">
        <v>372496.32</v>
      </c>
      <c r="U56" s="66">
        <v>514399.68</v>
      </c>
      <c r="V56" s="66">
        <v>660248</v>
      </c>
      <c r="W56" s="66">
        <v>1639445</v>
      </c>
      <c r="X56" s="66">
        <v>935767</v>
      </c>
      <c r="Y56" s="66">
        <v>2189242.38</v>
      </c>
      <c r="Z56" s="66">
        <v>617478.62</v>
      </c>
      <c r="AA56" s="66">
        <v>435098</v>
      </c>
      <c r="AB56" s="66">
        <v>294056</v>
      </c>
      <c r="AC56" s="66">
        <v>54931</v>
      </c>
      <c r="AD56" s="66">
        <v>26433</v>
      </c>
      <c r="AE56" s="66">
        <v>42605</v>
      </c>
      <c r="AF56" s="66">
        <v>606383</v>
      </c>
      <c r="AG56" s="66">
        <v>11134</v>
      </c>
      <c r="AH56" s="66">
        <v>152948</v>
      </c>
      <c r="AI56" s="66">
        <v>4536871</v>
      </c>
      <c r="AJ56" s="66">
        <v>17605386</v>
      </c>
      <c r="AK56" s="66">
        <v>3142371</v>
      </c>
      <c r="AL56" s="66">
        <v>538371</v>
      </c>
      <c r="AM56" s="66">
        <v>586837</v>
      </c>
      <c r="AN56" s="66">
        <v>848310</v>
      </c>
      <c r="AO56" s="66">
        <v>4340846</v>
      </c>
      <c r="AP56" s="66">
        <v>3124151</v>
      </c>
      <c r="AQ56" s="66">
        <v>126011</v>
      </c>
      <c r="AR56" s="66">
        <v>1169271</v>
      </c>
      <c r="AS56" s="66">
        <v>244293</v>
      </c>
      <c r="AT56" s="66">
        <v>544025</v>
      </c>
      <c r="AU56" s="66">
        <v>258442</v>
      </c>
      <c r="AV56" s="66">
        <v>112366</v>
      </c>
      <c r="AW56" s="66">
        <v>242597</v>
      </c>
      <c r="AX56" s="66">
        <v>29057644</v>
      </c>
    </row>
    <row r="57" spans="1:66">
      <c r="A57" s="166"/>
      <c r="B57" s="16" t="s">
        <v>94</v>
      </c>
      <c r="C57" s="24" t="s">
        <v>95</v>
      </c>
      <c r="D57" s="66">
        <v>1905584</v>
      </c>
      <c r="E57" s="66">
        <v>952534</v>
      </c>
      <c r="F57" s="66">
        <v>3406579</v>
      </c>
      <c r="G57" s="66">
        <v>828630</v>
      </c>
      <c r="H57" s="66">
        <v>152114.4</v>
      </c>
      <c r="I57" s="66">
        <v>101409.60000000001</v>
      </c>
      <c r="J57" s="66">
        <v>6294895</v>
      </c>
      <c r="K57" s="66">
        <v>798936</v>
      </c>
      <c r="L57" s="66">
        <v>641445</v>
      </c>
      <c r="M57" s="66">
        <v>514814</v>
      </c>
      <c r="N57" s="66">
        <v>2247901</v>
      </c>
      <c r="O57" s="66">
        <v>3816904</v>
      </c>
      <c r="P57" s="66">
        <v>5617849.6099999994</v>
      </c>
      <c r="Q57" s="66">
        <v>1999573.5899999999</v>
      </c>
      <c r="R57" s="66">
        <v>1904355.8</v>
      </c>
      <c r="S57" s="66">
        <v>2830257</v>
      </c>
      <c r="T57" s="66">
        <v>1393253.8199999998</v>
      </c>
      <c r="U57" s="66">
        <v>1924017.18</v>
      </c>
      <c r="V57" s="66">
        <v>1545142</v>
      </c>
      <c r="W57" s="66">
        <v>2095640</v>
      </c>
      <c r="X57" s="66">
        <v>1455128</v>
      </c>
      <c r="Y57" s="66">
        <v>2008122.48</v>
      </c>
      <c r="Z57" s="66">
        <v>566393.52</v>
      </c>
      <c r="AA57" s="66">
        <v>1339991</v>
      </c>
      <c r="AB57" s="66">
        <v>2218457</v>
      </c>
      <c r="AC57" s="66">
        <v>171822</v>
      </c>
      <c r="AD57" s="66">
        <v>285754</v>
      </c>
      <c r="AE57" s="66">
        <v>142912</v>
      </c>
      <c r="AF57" s="66">
        <v>4927364</v>
      </c>
      <c r="AG57" s="66">
        <v>320391</v>
      </c>
      <c r="AH57" s="66">
        <v>600373</v>
      </c>
      <c r="AI57" s="66">
        <v>10989635</v>
      </c>
      <c r="AJ57" s="66">
        <v>3021918</v>
      </c>
      <c r="AK57" s="66">
        <v>5583254</v>
      </c>
      <c r="AL57" s="66">
        <v>1379435</v>
      </c>
      <c r="AM57" s="66">
        <v>1784392</v>
      </c>
      <c r="AN57" s="66">
        <v>646766</v>
      </c>
      <c r="AO57" s="66">
        <v>15949029</v>
      </c>
      <c r="AP57" s="66">
        <v>4625452</v>
      </c>
      <c r="AQ57" s="66">
        <v>97736</v>
      </c>
      <c r="AR57" s="66">
        <v>975861</v>
      </c>
      <c r="AS57" s="66">
        <v>918139</v>
      </c>
      <c r="AT57" s="66">
        <v>973787</v>
      </c>
      <c r="AU57" s="66">
        <v>2840333</v>
      </c>
      <c r="AV57" s="66">
        <v>1799075</v>
      </c>
      <c r="AW57" s="66">
        <v>830202</v>
      </c>
      <c r="AX57" s="66">
        <v>38242</v>
      </c>
    </row>
    <row r="58" spans="1:66">
      <c r="A58" s="166"/>
      <c r="B58" s="18" t="s">
        <v>96</v>
      </c>
      <c r="C58" s="26" t="s">
        <v>97</v>
      </c>
      <c r="D58" s="66">
        <v>0</v>
      </c>
      <c r="E58" s="66">
        <v>2750604</v>
      </c>
      <c r="F58" s="66">
        <v>-1228363</v>
      </c>
      <c r="G58" s="66">
        <v>1575499</v>
      </c>
      <c r="H58" s="66">
        <v>-266711.39999999997</v>
      </c>
      <c r="I58" s="66">
        <v>-177807.6</v>
      </c>
      <c r="J58" s="66">
        <v>9853649</v>
      </c>
      <c r="K58" s="66">
        <v>3576182</v>
      </c>
      <c r="L58" s="66">
        <v>2362783</v>
      </c>
      <c r="M58" s="66">
        <v>2028912</v>
      </c>
      <c r="N58" s="66">
        <v>5317606</v>
      </c>
      <c r="O58" s="66">
        <v>4141512</v>
      </c>
      <c r="P58" s="66">
        <v>15028999.199999999</v>
      </c>
      <c r="Q58" s="66">
        <v>5349304.8</v>
      </c>
      <c r="R58" s="66">
        <v>5094576</v>
      </c>
      <c r="S58" s="66">
        <v>10706832</v>
      </c>
      <c r="T58" s="66">
        <v>3772481.1599999997</v>
      </c>
      <c r="U58" s="66">
        <v>5209616.84</v>
      </c>
      <c r="V58" s="66">
        <v>5874000</v>
      </c>
      <c r="W58" s="66">
        <v>8085347</v>
      </c>
      <c r="X58" s="66">
        <v>4565688</v>
      </c>
      <c r="Y58" s="66">
        <v>6225185.46</v>
      </c>
      <c r="Z58" s="66">
        <v>1755821.54</v>
      </c>
      <c r="AA58" s="66">
        <v>3375667</v>
      </c>
      <c r="AB58" s="66">
        <v>3048834</v>
      </c>
      <c r="AC58" s="66">
        <v>575904</v>
      </c>
      <c r="AD58" s="66">
        <v>1174103</v>
      </c>
      <c r="AE58" s="66">
        <v>145655</v>
      </c>
      <c r="AF58" s="66">
        <v>965639</v>
      </c>
      <c r="AG58" s="66">
        <v>748401</v>
      </c>
      <c r="AH58" s="66">
        <v>80382</v>
      </c>
      <c r="AI58" s="66">
        <v>5011282</v>
      </c>
      <c r="AJ58" s="66">
        <v>28905920</v>
      </c>
      <c r="AK58" s="66">
        <v>7128244</v>
      </c>
      <c r="AL58" s="66">
        <v>2122607</v>
      </c>
      <c r="AM58" s="66">
        <v>2345418</v>
      </c>
      <c r="AN58" s="66">
        <v>22576107</v>
      </c>
      <c r="AO58" s="66">
        <v>5836084</v>
      </c>
      <c r="AP58" s="66">
        <v>5703634</v>
      </c>
      <c r="AQ58" s="66">
        <v>314004</v>
      </c>
      <c r="AR58" s="66">
        <v>3885327</v>
      </c>
      <c r="AS58" s="66">
        <v>1222687</v>
      </c>
      <c r="AT58" s="66">
        <v>2148084</v>
      </c>
      <c r="AU58" s="66">
        <v>1102313</v>
      </c>
      <c r="AV58" s="66">
        <v>2581128</v>
      </c>
      <c r="AW58" s="66">
        <v>1082505</v>
      </c>
      <c r="AX58" s="66">
        <v>19622</v>
      </c>
    </row>
    <row r="59" spans="1:66">
      <c r="A59" s="167"/>
      <c r="B59" s="20" t="s">
        <v>98</v>
      </c>
      <c r="C59" s="43" t="s">
        <v>99</v>
      </c>
      <c r="D59" s="66">
        <v>51147030</v>
      </c>
      <c r="E59" s="66">
        <v>8415380</v>
      </c>
      <c r="F59" s="66">
        <v>3792436</v>
      </c>
      <c r="G59" s="66">
        <v>4480291</v>
      </c>
      <c r="H59" s="66">
        <v>961687.2</v>
      </c>
      <c r="I59" s="66">
        <v>641124.80000000005</v>
      </c>
      <c r="J59" s="66">
        <v>33146189</v>
      </c>
      <c r="K59" s="66">
        <v>9950209</v>
      </c>
      <c r="L59" s="66">
        <v>5617064</v>
      </c>
      <c r="M59" s="66">
        <v>5077956</v>
      </c>
      <c r="N59" s="66">
        <v>11098670</v>
      </c>
      <c r="O59" s="66">
        <v>16686951</v>
      </c>
      <c r="P59" s="66">
        <v>31176364.049999997</v>
      </c>
      <c r="Q59" s="66">
        <v>11096671.949999999</v>
      </c>
      <c r="R59" s="66">
        <v>10568259</v>
      </c>
      <c r="S59" s="66">
        <v>20355670</v>
      </c>
      <c r="T59" s="66">
        <v>7383567.2399999993</v>
      </c>
      <c r="U59" s="66">
        <v>10196354.76</v>
      </c>
      <c r="V59" s="66">
        <v>11083499</v>
      </c>
      <c r="W59" s="66">
        <v>18394325</v>
      </c>
      <c r="X59" s="66">
        <v>9964245</v>
      </c>
      <c r="Y59" s="66">
        <v>15834928.200000001</v>
      </c>
      <c r="Z59" s="66">
        <v>4466261.8</v>
      </c>
      <c r="AA59" s="66">
        <v>11156830</v>
      </c>
      <c r="AB59" s="66">
        <v>9086782</v>
      </c>
      <c r="AC59" s="66">
        <v>1169089</v>
      </c>
      <c r="AD59" s="66">
        <v>2371955</v>
      </c>
      <c r="AE59" s="66">
        <v>440417</v>
      </c>
      <c r="AF59" s="66">
        <v>9280813</v>
      </c>
      <c r="AG59" s="66">
        <v>1414075</v>
      </c>
      <c r="AH59" s="66">
        <v>1748835</v>
      </c>
      <c r="AI59" s="66">
        <v>42769729</v>
      </c>
      <c r="AJ59" s="66">
        <v>92837290</v>
      </c>
      <c r="AK59" s="66">
        <v>33046030</v>
      </c>
      <c r="AL59" s="66">
        <v>16653869</v>
      </c>
      <c r="AM59" s="66">
        <v>7739361</v>
      </c>
      <c r="AN59" s="66">
        <v>36515591</v>
      </c>
      <c r="AO59" s="66">
        <v>30913677</v>
      </c>
      <c r="AP59" s="66">
        <v>23429762</v>
      </c>
      <c r="AQ59" s="66">
        <v>909717</v>
      </c>
      <c r="AR59" s="66">
        <v>10580267</v>
      </c>
      <c r="AS59" s="66">
        <v>4438658</v>
      </c>
      <c r="AT59" s="66">
        <v>12126161</v>
      </c>
      <c r="AU59" s="66">
        <v>24675086</v>
      </c>
      <c r="AV59" s="66">
        <v>12396565</v>
      </c>
      <c r="AW59" s="66">
        <v>4507686</v>
      </c>
      <c r="AX59" s="66">
        <v>31165010</v>
      </c>
    </row>
    <row r="60" spans="1:66">
      <c r="A60" s="145" t="s">
        <v>102</v>
      </c>
      <c r="B60" s="165"/>
      <c r="C60" s="43" t="s">
        <v>101</v>
      </c>
      <c r="D60" s="66">
        <v>91403597</v>
      </c>
      <c r="E60" s="66">
        <v>24878495</v>
      </c>
      <c r="F60" s="66">
        <v>7996674</v>
      </c>
      <c r="G60" s="66">
        <v>16442128</v>
      </c>
      <c r="H60" s="66">
        <v>4658010</v>
      </c>
      <c r="I60" s="66">
        <v>3105340</v>
      </c>
      <c r="J60" s="66">
        <v>198277318</v>
      </c>
      <c r="K60" s="66">
        <v>95873164</v>
      </c>
      <c r="L60" s="66">
        <v>43693580</v>
      </c>
      <c r="M60" s="66">
        <v>42892069</v>
      </c>
      <c r="N60" s="66">
        <v>78963743</v>
      </c>
      <c r="O60" s="66">
        <v>110143400</v>
      </c>
      <c r="P60" s="66">
        <v>189087139.42999998</v>
      </c>
      <c r="Q60" s="66">
        <v>67302202.170000002</v>
      </c>
      <c r="R60" s="66">
        <v>64097335.400000006</v>
      </c>
      <c r="S60" s="66">
        <v>96346752</v>
      </c>
      <c r="T60" s="66">
        <v>55996011.960000001</v>
      </c>
      <c r="U60" s="66">
        <v>77327826.039999992</v>
      </c>
      <c r="V60" s="66">
        <v>72933514</v>
      </c>
      <c r="W60" s="66">
        <v>98232284</v>
      </c>
      <c r="X60" s="66">
        <v>71248319</v>
      </c>
      <c r="Y60" s="66">
        <v>82751666.400000006</v>
      </c>
      <c r="Z60" s="66">
        <v>23340213.600000001</v>
      </c>
      <c r="AA60" s="66">
        <v>69466364</v>
      </c>
      <c r="AB60" s="66">
        <v>69644089</v>
      </c>
      <c r="AC60" s="66">
        <v>10813975</v>
      </c>
      <c r="AD60" s="66">
        <v>3911218</v>
      </c>
      <c r="AE60" s="66">
        <v>1389423</v>
      </c>
      <c r="AF60" s="66">
        <v>41685852</v>
      </c>
      <c r="AG60" s="66">
        <v>4831125</v>
      </c>
      <c r="AH60" s="66">
        <v>3854330</v>
      </c>
      <c r="AI60" s="66">
        <v>156093902</v>
      </c>
      <c r="AJ60" s="66">
        <v>127792868</v>
      </c>
      <c r="AK60" s="66">
        <v>99932107</v>
      </c>
      <c r="AL60" s="66">
        <v>33485758</v>
      </c>
      <c r="AM60" s="66">
        <v>17631948</v>
      </c>
      <c r="AN60" s="66">
        <v>66448323</v>
      </c>
      <c r="AO60" s="66">
        <v>46949365</v>
      </c>
      <c r="AP60" s="66">
        <v>62475730</v>
      </c>
      <c r="AQ60" s="66">
        <v>2150299</v>
      </c>
      <c r="AR60" s="66">
        <v>23457007</v>
      </c>
      <c r="AS60" s="66">
        <v>8681428</v>
      </c>
      <c r="AT60" s="66">
        <v>25472461</v>
      </c>
      <c r="AU60" s="66">
        <v>30768804</v>
      </c>
      <c r="AV60" s="66">
        <v>37224828</v>
      </c>
      <c r="AW60" s="66">
        <v>9623675</v>
      </c>
      <c r="AX60" s="66">
        <v>47864276</v>
      </c>
    </row>
  </sheetData>
  <mergeCells count="12">
    <mergeCell ref="AZ2:BJ2"/>
    <mergeCell ref="BE3:BJ3"/>
    <mergeCell ref="BK3:BK5"/>
    <mergeCell ref="BL3:BL5"/>
    <mergeCell ref="BM3:BM5"/>
    <mergeCell ref="A55:A59"/>
    <mergeCell ref="A60:B60"/>
    <mergeCell ref="BN3:BN5"/>
    <mergeCell ref="BE4:BG4"/>
    <mergeCell ref="BH4:BH5"/>
    <mergeCell ref="BI4:BI5"/>
    <mergeCell ref="BJ4:BJ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D5F-BB35-4507-AB3C-C0D6799598F1}">
  <dimension ref="A1:BS258"/>
  <sheetViews>
    <sheetView topLeftCell="T218" zoomScale="70" zoomScaleNormal="70" workbookViewId="0">
      <selection activeCell="AV240" sqref="AV240:AZ246"/>
    </sheetView>
  </sheetViews>
  <sheetFormatPr defaultColWidth="8.88671875" defaultRowHeight="13.8"/>
  <cols>
    <col min="1" max="5" width="8.88671875" style="66"/>
    <col min="6" max="6" width="11.44140625" style="66" bestFit="1" customWidth="1"/>
    <col min="7" max="7" width="9.44140625" style="66" bestFit="1" customWidth="1"/>
    <col min="8" max="8" width="9.21875" style="66" bestFit="1" customWidth="1"/>
    <col min="9" max="9" width="9.44140625" style="66" bestFit="1" customWidth="1"/>
    <col min="10" max="10" width="10.21875" style="66" bestFit="1" customWidth="1"/>
    <col min="11" max="11" width="9" style="66" bestFit="1" customWidth="1"/>
    <col min="12" max="12" width="10.44140625" style="66" bestFit="1" customWidth="1"/>
    <col min="13" max="16" width="9.44140625" style="66" bestFit="1" customWidth="1"/>
    <col min="17" max="17" width="10.44140625" style="66" bestFit="1" customWidth="1"/>
    <col min="18" max="18" width="12.77734375" style="66" bestFit="1" customWidth="1"/>
    <col min="19" max="20" width="11.6640625" style="66" bestFit="1" customWidth="1"/>
    <col min="21" max="21" width="9.44140625" style="66" bestFit="1" customWidth="1"/>
    <col min="22" max="23" width="12.77734375" style="66" bestFit="1" customWidth="1"/>
    <col min="24" max="26" width="9.44140625" style="66" bestFit="1" customWidth="1"/>
    <col min="27" max="28" width="11.6640625" style="66" bestFit="1" customWidth="1"/>
    <col min="29" max="31" width="9.44140625" style="66" bestFit="1" customWidth="1"/>
    <col min="32" max="33" width="9" style="66" bestFit="1" customWidth="1"/>
    <col min="34" max="34" width="9.44140625" style="66" bestFit="1" customWidth="1"/>
    <col min="35" max="36" width="9" style="66" bestFit="1" customWidth="1"/>
    <col min="37" max="38" width="10.44140625" style="66" bestFit="1" customWidth="1"/>
    <col min="39" max="44" width="9.44140625" style="66" bestFit="1" customWidth="1"/>
    <col min="45" max="45" width="9" style="66" bestFit="1" customWidth="1"/>
    <col min="46" max="46" width="9.44140625" style="66" bestFit="1" customWidth="1"/>
    <col min="47" max="47" width="9" style="66" bestFit="1" customWidth="1"/>
    <col min="48" max="50" width="9.44140625" style="66" bestFit="1" customWidth="1"/>
    <col min="51" max="51" width="9" style="66" bestFit="1" customWidth="1"/>
    <col min="52" max="52" width="9.44140625" style="66" bestFit="1" customWidth="1"/>
    <col min="53" max="53" width="12.77734375" style="66" bestFit="1" customWidth="1"/>
    <col min="54" max="58" width="9.44140625" style="66" bestFit="1" customWidth="1"/>
    <col min="59" max="59" width="10.44140625" style="66" bestFit="1" customWidth="1"/>
    <col min="60" max="60" width="9" style="66" bestFit="1" customWidth="1"/>
    <col min="61" max="61" width="10.44140625" style="66" bestFit="1" customWidth="1"/>
    <col min="62" max="63" width="9.44140625" style="66" bestFit="1" customWidth="1"/>
    <col min="64" max="64" width="10.44140625" style="66" bestFit="1" customWidth="1"/>
    <col min="65" max="66" width="9.44140625" style="66" bestFit="1" customWidth="1"/>
    <col min="67" max="67" width="9.21875" style="66" bestFit="1" customWidth="1"/>
    <col min="68" max="68" width="12.6640625" style="66" bestFit="1" customWidth="1"/>
    <col min="69" max="69" width="8.88671875" style="66"/>
    <col min="70" max="70" width="10.44140625" style="66" bestFit="1" customWidth="1"/>
    <col min="71" max="71" width="11.44140625" style="66" bestFit="1" customWidth="1"/>
    <col min="72" max="16384" width="8.88671875" style="66"/>
  </cols>
  <sheetData>
    <row r="1" spans="3:68" ht="14.4"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3:68" ht="14.4">
      <c r="BB2" s="162" t="s">
        <v>9</v>
      </c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/>
      <c r="BN2"/>
      <c r="BO2"/>
      <c r="BP2"/>
    </row>
    <row r="3" spans="3:68" ht="13.95" customHeight="1">
      <c r="E3" s="66" t="s">
        <v>161</v>
      </c>
      <c r="BB3" s="36" t="s">
        <v>144</v>
      </c>
      <c r="BC3" s="37"/>
      <c r="BD3" s="37"/>
      <c r="BE3" s="68"/>
      <c r="BF3" s="69"/>
      <c r="BG3" s="157"/>
      <c r="BH3" s="158"/>
      <c r="BI3" s="158"/>
      <c r="BJ3" s="158"/>
      <c r="BK3" s="158"/>
      <c r="BL3" s="146"/>
      <c r="BM3" s="156" t="s">
        <v>107</v>
      </c>
      <c r="BN3" s="142" t="s">
        <v>108</v>
      </c>
      <c r="BO3" s="156" t="s">
        <v>109</v>
      </c>
      <c r="BP3" s="156" t="s">
        <v>110</v>
      </c>
    </row>
    <row r="4" spans="3:68" ht="14.4">
      <c r="E4" s="82" t="s">
        <v>159</v>
      </c>
      <c r="F4" s="66">
        <v>1</v>
      </c>
      <c r="G4" s="66">
        <v>2</v>
      </c>
      <c r="H4" s="66">
        <v>3</v>
      </c>
      <c r="I4" s="66">
        <v>4</v>
      </c>
      <c r="K4" s="66">
        <v>5</v>
      </c>
      <c r="L4" s="66">
        <v>5</v>
      </c>
      <c r="M4" s="66">
        <v>5</v>
      </c>
      <c r="N4" s="66">
        <v>5</v>
      </c>
      <c r="O4" s="66">
        <v>5</v>
      </c>
      <c r="P4" s="66">
        <v>5</v>
      </c>
      <c r="Q4" s="66">
        <v>5</v>
      </c>
      <c r="R4" s="66">
        <v>5</v>
      </c>
      <c r="S4" s="66">
        <v>5</v>
      </c>
      <c r="T4" s="66">
        <v>5</v>
      </c>
      <c r="BB4" s="36" t="s">
        <v>36</v>
      </c>
      <c r="BC4" s="37"/>
      <c r="BD4" s="38"/>
      <c r="BE4" s="37"/>
      <c r="BF4" s="38"/>
      <c r="BG4" s="157" t="s">
        <v>124</v>
      </c>
      <c r="BH4" s="158"/>
      <c r="BI4" s="146"/>
      <c r="BJ4" s="156" t="s">
        <v>125</v>
      </c>
      <c r="BK4" s="142" t="s">
        <v>126</v>
      </c>
      <c r="BL4" s="163" t="s">
        <v>127</v>
      </c>
      <c r="BM4" s="143"/>
      <c r="BN4" s="143"/>
      <c r="BO4" s="143"/>
      <c r="BP4" s="143"/>
    </row>
    <row r="5" spans="3:68" ht="24">
      <c r="F5" s="14" t="s">
        <v>41</v>
      </c>
      <c r="G5" s="16" t="s">
        <v>45</v>
      </c>
      <c r="H5" s="16" t="s">
        <v>52</v>
      </c>
      <c r="I5" s="80" t="s">
        <v>53</v>
      </c>
      <c r="J5" s="80" t="s">
        <v>149</v>
      </c>
      <c r="K5" s="16"/>
      <c r="L5" s="16" t="s">
        <v>31</v>
      </c>
      <c r="M5" s="16" t="s">
        <v>32</v>
      </c>
      <c r="N5" s="16" t="s">
        <v>55</v>
      </c>
      <c r="O5" s="16" t="s">
        <v>56</v>
      </c>
      <c r="P5" s="16" t="s">
        <v>57</v>
      </c>
      <c r="Q5" s="16" t="s">
        <v>58</v>
      </c>
      <c r="R5" s="16" t="s">
        <v>59</v>
      </c>
      <c r="S5" s="16"/>
      <c r="T5" s="16"/>
      <c r="U5" s="16" t="s">
        <v>60</v>
      </c>
      <c r="V5" s="16" t="s">
        <v>61</v>
      </c>
      <c r="W5" s="16"/>
      <c r="X5" s="16" t="s">
        <v>62</v>
      </c>
      <c r="Y5" s="16" t="s">
        <v>63</v>
      </c>
      <c r="Z5" s="16" t="s">
        <v>64</v>
      </c>
      <c r="AA5" s="16" t="s">
        <v>65</v>
      </c>
      <c r="AB5" s="16"/>
      <c r="AC5" s="16" t="s">
        <v>66</v>
      </c>
      <c r="AD5" s="16" t="s">
        <v>67</v>
      </c>
      <c r="AE5" s="16" t="s">
        <v>12</v>
      </c>
      <c r="AF5" s="16" t="s">
        <v>68</v>
      </c>
      <c r="AG5" s="16" t="s">
        <v>69</v>
      </c>
      <c r="AH5" s="16" t="s">
        <v>70</v>
      </c>
      <c r="AI5" s="16" t="s">
        <v>71</v>
      </c>
      <c r="AJ5" s="16" t="s">
        <v>72</v>
      </c>
      <c r="AK5" s="16" t="s">
        <v>18</v>
      </c>
      <c r="AL5" s="16" t="s">
        <v>19</v>
      </c>
      <c r="AM5" s="16" t="s">
        <v>73</v>
      </c>
      <c r="AN5" s="16" t="s">
        <v>74</v>
      </c>
      <c r="AO5" s="16" t="s">
        <v>75</v>
      </c>
      <c r="AP5" s="16" t="s">
        <v>76</v>
      </c>
      <c r="AQ5" s="16" t="s">
        <v>77</v>
      </c>
      <c r="AR5" s="16" t="s">
        <v>78</v>
      </c>
      <c r="AS5" s="16" t="s">
        <v>79</v>
      </c>
      <c r="AT5" s="16" t="s">
        <v>80</v>
      </c>
      <c r="AU5" s="16" t="s">
        <v>81</v>
      </c>
      <c r="AV5" s="16" t="s">
        <v>82</v>
      </c>
      <c r="AW5" s="16" t="s">
        <v>83</v>
      </c>
      <c r="AX5" s="16" t="s">
        <v>84</v>
      </c>
      <c r="AY5" s="16" t="s">
        <v>85</v>
      </c>
      <c r="AZ5" s="18" t="s">
        <v>86</v>
      </c>
      <c r="BA5" s="44" t="s">
        <v>24</v>
      </c>
      <c r="BB5" s="70" t="s">
        <v>42</v>
      </c>
      <c r="BC5" s="70" t="s">
        <v>43</v>
      </c>
      <c r="BD5" s="41" t="s">
        <v>44</v>
      </c>
      <c r="BE5" s="39" t="s">
        <v>37</v>
      </c>
      <c r="BF5" s="42" t="s">
        <v>38</v>
      </c>
      <c r="BG5" s="10" t="s">
        <v>128</v>
      </c>
      <c r="BH5" s="70" t="s">
        <v>129</v>
      </c>
      <c r="BI5" s="41" t="s">
        <v>130</v>
      </c>
      <c r="BJ5" s="144"/>
      <c r="BK5" s="144"/>
      <c r="BL5" s="164"/>
      <c r="BM5" s="144"/>
      <c r="BN5" s="144"/>
      <c r="BO5" s="144"/>
      <c r="BP5" s="144"/>
    </row>
    <row r="6" spans="3:68" ht="14.4">
      <c r="C6" s="82" t="s">
        <v>163</v>
      </c>
      <c r="F6" s="1">
        <v>1</v>
      </c>
      <c r="G6" s="32">
        <v>2</v>
      </c>
      <c r="H6" s="32">
        <v>3</v>
      </c>
      <c r="I6" s="81">
        <v>4</v>
      </c>
      <c r="J6" s="81">
        <v>5</v>
      </c>
      <c r="K6" s="32">
        <v>6</v>
      </c>
      <c r="L6" s="32">
        <v>7</v>
      </c>
      <c r="M6" s="32">
        <v>8</v>
      </c>
      <c r="N6" s="32">
        <v>9</v>
      </c>
      <c r="O6" s="32">
        <v>10</v>
      </c>
      <c r="P6" s="32">
        <v>11</v>
      </c>
      <c r="Q6" s="32">
        <v>12</v>
      </c>
      <c r="R6" s="32">
        <v>13</v>
      </c>
      <c r="S6" s="32">
        <v>14</v>
      </c>
      <c r="T6" s="32">
        <v>15</v>
      </c>
      <c r="U6" s="32">
        <v>16</v>
      </c>
      <c r="V6" s="32">
        <v>17</v>
      </c>
      <c r="W6" s="32">
        <v>18</v>
      </c>
      <c r="X6" s="32">
        <v>19</v>
      </c>
      <c r="Y6" s="32">
        <v>20</v>
      </c>
      <c r="Z6" s="32">
        <v>21</v>
      </c>
      <c r="AA6" s="32">
        <v>22</v>
      </c>
      <c r="AB6" s="32">
        <v>23</v>
      </c>
      <c r="AC6" s="32">
        <v>24</v>
      </c>
      <c r="AD6" s="32">
        <v>25</v>
      </c>
      <c r="AE6" s="32">
        <v>26</v>
      </c>
      <c r="AF6" s="32">
        <v>27</v>
      </c>
      <c r="AG6" s="32">
        <v>28</v>
      </c>
      <c r="AH6" s="32">
        <v>29</v>
      </c>
      <c r="AI6" s="32">
        <v>30</v>
      </c>
      <c r="AJ6" s="32">
        <v>31</v>
      </c>
      <c r="AK6" s="32">
        <v>32</v>
      </c>
      <c r="AL6" s="32">
        <v>33</v>
      </c>
      <c r="AM6" s="32">
        <v>34</v>
      </c>
      <c r="AN6" s="32">
        <v>35</v>
      </c>
      <c r="AO6" s="32">
        <v>36</v>
      </c>
      <c r="AP6" s="32">
        <v>37</v>
      </c>
      <c r="AQ6" s="32">
        <v>38</v>
      </c>
      <c r="AR6" s="32">
        <v>39</v>
      </c>
      <c r="AS6" s="32">
        <v>40</v>
      </c>
      <c r="AT6" s="32">
        <v>41</v>
      </c>
      <c r="AU6" s="32">
        <v>42</v>
      </c>
      <c r="AV6" s="32">
        <v>43</v>
      </c>
      <c r="AW6" s="32">
        <v>44</v>
      </c>
      <c r="AX6" s="32">
        <v>45</v>
      </c>
      <c r="AY6" s="32">
        <v>46</v>
      </c>
      <c r="AZ6" s="32">
        <v>47</v>
      </c>
      <c r="BA6" s="70" t="s">
        <v>46</v>
      </c>
      <c r="BB6" s="70" t="s">
        <v>47</v>
      </c>
      <c r="BC6" s="70" t="s">
        <v>48</v>
      </c>
      <c r="BD6" s="70" t="s">
        <v>49</v>
      </c>
      <c r="BE6" s="70" t="s">
        <v>50</v>
      </c>
      <c r="BF6" s="70" t="s">
        <v>51</v>
      </c>
      <c r="BG6" s="70" t="s">
        <v>131</v>
      </c>
      <c r="BH6" s="70" t="s">
        <v>132</v>
      </c>
      <c r="BI6" s="70" t="s">
        <v>133</v>
      </c>
      <c r="BJ6" s="70" t="s">
        <v>134</v>
      </c>
      <c r="BK6" s="70" t="s">
        <v>135</v>
      </c>
      <c r="BL6" s="70" t="s">
        <v>136</v>
      </c>
      <c r="BM6" s="70" t="s">
        <v>137</v>
      </c>
      <c r="BN6" s="70" t="s">
        <v>138</v>
      </c>
      <c r="BO6" s="70" t="s">
        <v>139</v>
      </c>
      <c r="BP6" s="70" t="s">
        <v>140</v>
      </c>
    </row>
    <row r="7" spans="3:68">
      <c r="C7" s="72" t="s">
        <v>41</v>
      </c>
      <c r="D7" s="14" t="s">
        <v>41</v>
      </c>
      <c r="E7" s="1">
        <v>1</v>
      </c>
      <c r="F7" s="65">
        <v>7764875</v>
      </c>
      <c r="G7" s="65">
        <v>23950</v>
      </c>
      <c r="H7" s="65">
        <v>10</v>
      </c>
      <c r="I7" s="65">
        <v>3388</v>
      </c>
      <c r="J7" s="65">
        <v>14.399999999999999</v>
      </c>
      <c r="K7" s="65">
        <v>9.6000000000000014</v>
      </c>
      <c r="L7" s="65">
        <v>44563665</v>
      </c>
      <c r="M7" s="65">
        <v>9170296</v>
      </c>
      <c r="N7" s="65">
        <v>1859813</v>
      </c>
      <c r="O7" s="65">
        <v>1045960</v>
      </c>
      <c r="P7" s="65">
        <v>1437030</v>
      </c>
      <c r="Q7" s="65">
        <v>897</v>
      </c>
      <c r="R7" s="65">
        <v>3413550.02</v>
      </c>
      <c r="S7" s="65">
        <v>1214992.3799999999</v>
      </c>
      <c r="T7" s="65">
        <v>1157135.6000000001</v>
      </c>
      <c r="U7" s="65">
        <v>3519</v>
      </c>
      <c r="V7" s="65">
        <v>1005.9</v>
      </c>
      <c r="W7" s="65">
        <v>1389.1</v>
      </c>
      <c r="X7" s="65">
        <v>1118</v>
      </c>
      <c r="Y7" s="65">
        <v>4992</v>
      </c>
      <c r="Z7" s="65">
        <v>1158</v>
      </c>
      <c r="AA7" s="65">
        <v>609.18000000000006</v>
      </c>
      <c r="AB7" s="65">
        <v>171.82</v>
      </c>
      <c r="AC7" s="65">
        <v>921</v>
      </c>
      <c r="AD7" s="65">
        <v>214</v>
      </c>
      <c r="AE7" s="65">
        <v>63</v>
      </c>
      <c r="AF7" s="65">
        <v>16</v>
      </c>
      <c r="AG7" s="65">
        <v>13</v>
      </c>
      <c r="AH7" s="65">
        <v>36319</v>
      </c>
      <c r="AI7" s="65">
        <v>2</v>
      </c>
      <c r="AJ7" s="65">
        <v>187</v>
      </c>
      <c r="AK7" s="65">
        <v>317947</v>
      </c>
      <c r="AL7" s="65">
        <v>805</v>
      </c>
      <c r="AM7" s="65">
        <v>8873</v>
      </c>
      <c r="AN7" s="65">
        <v>1644598</v>
      </c>
      <c r="AO7" s="65">
        <v>44948</v>
      </c>
      <c r="AP7" s="65">
        <v>13444</v>
      </c>
      <c r="AQ7" s="65">
        <v>465</v>
      </c>
      <c r="AR7" s="65">
        <v>3692231</v>
      </c>
      <c r="AS7" s="65">
        <v>179513</v>
      </c>
      <c r="AT7" s="65">
        <v>1385343</v>
      </c>
      <c r="AU7" s="65">
        <v>1443285</v>
      </c>
      <c r="AV7" s="65">
        <v>194708</v>
      </c>
      <c r="AW7" s="65">
        <v>78393</v>
      </c>
      <c r="AX7" s="65">
        <v>66593</v>
      </c>
      <c r="AY7" s="65">
        <v>2304</v>
      </c>
      <c r="AZ7" s="65">
        <v>0</v>
      </c>
      <c r="BA7" s="66">
        <v>80780735</v>
      </c>
      <c r="BB7" s="66">
        <v>3392307</v>
      </c>
      <c r="BC7" s="66">
        <v>9418984</v>
      </c>
      <c r="BD7" s="66">
        <v>12811291</v>
      </c>
      <c r="BE7" s="66">
        <v>1892921</v>
      </c>
      <c r="BF7" s="66">
        <v>14704212</v>
      </c>
      <c r="BG7" s="66">
        <v>122039</v>
      </c>
      <c r="BH7" s="66">
        <v>311390</v>
      </c>
      <c r="BI7" s="66">
        <v>433429</v>
      </c>
      <c r="BJ7" s="66">
        <v>1830542</v>
      </c>
      <c r="BK7" s="66">
        <v>0</v>
      </c>
      <c r="BL7" s="66">
        <v>16968183</v>
      </c>
      <c r="BM7" s="66">
        <v>5128371</v>
      </c>
      <c r="BN7" s="66">
        <v>5026307</v>
      </c>
      <c r="BO7" s="66">
        <v>3809356</v>
      </c>
      <c r="BP7" s="66">
        <v>91403597</v>
      </c>
    </row>
    <row r="8" spans="3:68">
      <c r="C8" s="74" t="s">
        <v>45</v>
      </c>
      <c r="D8" s="16" t="s">
        <v>45</v>
      </c>
      <c r="E8" s="32">
        <v>2</v>
      </c>
      <c r="F8" s="65">
        <v>9160</v>
      </c>
      <c r="G8" s="65">
        <v>2579223</v>
      </c>
      <c r="H8" s="65">
        <v>14868</v>
      </c>
      <c r="I8" s="65">
        <v>50208</v>
      </c>
      <c r="J8" s="65">
        <v>3268.2</v>
      </c>
      <c r="K8" s="65">
        <v>2178.8000000000002</v>
      </c>
      <c r="L8" s="65">
        <v>1602173</v>
      </c>
      <c r="M8" s="65">
        <v>78864</v>
      </c>
      <c r="N8" s="65">
        <v>98288</v>
      </c>
      <c r="O8" s="65">
        <v>242980</v>
      </c>
      <c r="P8" s="65">
        <v>406333</v>
      </c>
      <c r="Q8" s="65">
        <v>1156947</v>
      </c>
      <c r="R8" s="65">
        <v>883971.63</v>
      </c>
      <c r="S8" s="65">
        <v>314633.96999999997</v>
      </c>
      <c r="T8" s="65">
        <v>299651.40000000002</v>
      </c>
      <c r="U8" s="65">
        <v>2231797</v>
      </c>
      <c r="V8" s="65">
        <v>441706.86</v>
      </c>
      <c r="W8" s="65">
        <v>609976.14</v>
      </c>
      <c r="X8" s="65">
        <v>1434900</v>
      </c>
      <c r="Y8" s="65">
        <v>1699101</v>
      </c>
      <c r="Z8" s="65">
        <v>107488</v>
      </c>
      <c r="AA8" s="65">
        <v>89833.38</v>
      </c>
      <c r="AB8" s="65">
        <v>25337.62</v>
      </c>
      <c r="AC8" s="65">
        <v>484280</v>
      </c>
      <c r="AD8" s="65">
        <v>6509</v>
      </c>
      <c r="AE8" s="65">
        <v>895</v>
      </c>
      <c r="AF8" s="65">
        <v>44118</v>
      </c>
      <c r="AG8" s="65">
        <v>6816</v>
      </c>
      <c r="AH8" s="65">
        <v>6265900</v>
      </c>
      <c r="AI8" s="65">
        <v>558500</v>
      </c>
      <c r="AJ8" s="65">
        <v>9131</v>
      </c>
      <c r="AK8" s="65">
        <v>187059</v>
      </c>
      <c r="AL8" s="65">
        <v>0</v>
      </c>
      <c r="AM8" s="65">
        <v>649</v>
      </c>
      <c r="AN8" s="65">
        <v>0</v>
      </c>
      <c r="AO8" s="65">
        <v>0</v>
      </c>
      <c r="AP8" s="65">
        <v>0</v>
      </c>
      <c r="AQ8" s="65">
        <v>0</v>
      </c>
      <c r="AR8" s="65">
        <v>32</v>
      </c>
      <c r="AS8" s="65">
        <v>741</v>
      </c>
      <c r="AT8" s="65">
        <v>131</v>
      </c>
      <c r="AU8" s="65">
        <v>78</v>
      </c>
      <c r="AV8" s="65">
        <v>0</v>
      </c>
      <c r="AW8" s="65">
        <v>8827</v>
      </c>
      <c r="AX8" s="65">
        <v>12322</v>
      </c>
      <c r="AY8" s="65">
        <v>670</v>
      </c>
      <c r="AZ8" s="65">
        <v>77203</v>
      </c>
      <c r="BA8" s="66">
        <v>22046747</v>
      </c>
      <c r="BB8" s="66">
        <v>306742</v>
      </c>
      <c r="BC8" s="66">
        <v>908532</v>
      </c>
      <c r="BD8" s="66">
        <v>1215274</v>
      </c>
      <c r="BE8" s="66">
        <v>0</v>
      </c>
      <c r="BF8" s="66">
        <v>1215274</v>
      </c>
      <c r="BG8" s="66">
        <v>0</v>
      </c>
      <c r="BH8" s="66">
        <v>815013</v>
      </c>
      <c r="BI8" s="66">
        <v>815013</v>
      </c>
      <c r="BJ8" s="66">
        <v>79475</v>
      </c>
      <c r="BK8" s="66">
        <v>0</v>
      </c>
      <c r="BL8" s="66">
        <v>2109762</v>
      </c>
      <c r="BM8" s="66">
        <v>390959</v>
      </c>
      <c r="BN8" s="66">
        <v>0</v>
      </c>
      <c r="BO8" s="66">
        <v>1112945</v>
      </c>
      <c r="BP8" s="66">
        <v>24878495</v>
      </c>
    </row>
    <row r="9" spans="3:68">
      <c r="C9" s="74" t="s">
        <v>52</v>
      </c>
      <c r="D9" s="16" t="s">
        <v>52</v>
      </c>
      <c r="E9" s="32">
        <v>3</v>
      </c>
      <c r="F9" s="65">
        <v>0</v>
      </c>
      <c r="G9" s="65">
        <v>843</v>
      </c>
      <c r="H9" s="65">
        <v>550544</v>
      </c>
      <c r="I9" s="65">
        <v>1108</v>
      </c>
      <c r="J9" s="65">
        <v>0</v>
      </c>
      <c r="K9" s="65">
        <v>0</v>
      </c>
      <c r="L9" s="65">
        <v>513500</v>
      </c>
      <c r="M9" s="65">
        <v>72090</v>
      </c>
      <c r="N9" s="65">
        <v>13472</v>
      </c>
      <c r="O9" s="65">
        <v>28140</v>
      </c>
      <c r="P9" s="65">
        <v>110671</v>
      </c>
      <c r="Q9" s="65">
        <v>18922000</v>
      </c>
      <c r="R9" s="65">
        <v>1405002.4</v>
      </c>
      <c r="S9" s="65">
        <v>500085.6</v>
      </c>
      <c r="T9" s="65">
        <v>476272</v>
      </c>
      <c r="U9" s="65">
        <v>867521</v>
      </c>
      <c r="V9" s="65">
        <v>116097.65999999999</v>
      </c>
      <c r="W9" s="65">
        <v>160325.34</v>
      </c>
      <c r="X9" s="65">
        <v>422280</v>
      </c>
      <c r="Y9" s="65">
        <v>122421</v>
      </c>
      <c r="Z9" s="65">
        <v>206347</v>
      </c>
      <c r="AA9" s="65">
        <v>14658.54</v>
      </c>
      <c r="AB9" s="65">
        <v>4134.46</v>
      </c>
      <c r="AC9" s="65">
        <v>26347</v>
      </c>
      <c r="AD9" s="65">
        <v>6334</v>
      </c>
      <c r="AE9" s="65">
        <v>2282</v>
      </c>
      <c r="AF9" s="65">
        <v>9187</v>
      </c>
      <c r="AG9" s="65">
        <v>48</v>
      </c>
      <c r="AH9" s="65">
        <v>86638</v>
      </c>
      <c r="AI9" s="65">
        <v>93882</v>
      </c>
      <c r="AJ9" s="65">
        <v>0</v>
      </c>
      <c r="AK9" s="65">
        <v>126</v>
      </c>
      <c r="AL9" s="65">
        <v>0</v>
      </c>
      <c r="AM9" s="65">
        <v>49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114</v>
      </c>
      <c r="AT9" s="65">
        <v>20</v>
      </c>
      <c r="AU9" s="65">
        <v>12</v>
      </c>
      <c r="AV9" s="65">
        <v>0</v>
      </c>
      <c r="AW9" s="65">
        <v>1359</v>
      </c>
      <c r="AX9" s="65">
        <v>1898</v>
      </c>
      <c r="AY9" s="65">
        <v>103</v>
      </c>
      <c r="AZ9" s="65">
        <v>11889</v>
      </c>
      <c r="BA9" s="66">
        <v>24747802</v>
      </c>
      <c r="BB9" s="66">
        <v>98596</v>
      </c>
      <c r="BC9" s="66">
        <v>292029</v>
      </c>
      <c r="BD9" s="66">
        <v>390624</v>
      </c>
      <c r="BE9" s="66">
        <v>0</v>
      </c>
      <c r="BF9" s="66">
        <v>390624</v>
      </c>
      <c r="BG9" s="66">
        <v>0</v>
      </c>
      <c r="BH9" s="66">
        <v>258871</v>
      </c>
      <c r="BI9" s="66">
        <v>258871</v>
      </c>
      <c r="BJ9" s="66">
        <v>3721</v>
      </c>
      <c r="BK9" s="66">
        <v>0</v>
      </c>
      <c r="BL9" s="66">
        <v>653217</v>
      </c>
      <c r="BM9" s="66">
        <v>13733092</v>
      </c>
      <c r="BN9" s="66">
        <v>4000000</v>
      </c>
      <c r="BO9" s="66">
        <v>328748</v>
      </c>
      <c r="BP9" s="66">
        <v>7996674</v>
      </c>
    </row>
    <row r="10" spans="3:68">
      <c r="C10" s="74" t="s">
        <v>53</v>
      </c>
      <c r="D10" s="80" t="s">
        <v>53</v>
      </c>
      <c r="E10" s="32">
        <v>4</v>
      </c>
      <c r="F10" s="65">
        <v>0</v>
      </c>
      <c r="G10" s="65">
        <v>16</v>
      </c>
      <c r="H10" s="65">
        <v>0</v>
      </c>
      <c r="I10" s="65">
        <v>4451573</v>
      </c>
      <c r="J10" s="65">
        <v>11.4</v>
      </c>
      <c r="K10" s="65">
        <v>7.6000000000000005</v>
      </c>
      <c r="L10" s="65">
        <v>0</v>
      </c>
      <c r="M10" s="65">
        <v>0</v>
      </c>
      <c r="N10" s="65">
        <v>904</v>
      </c>
      <c r="O10" s="65">
        <v>0</v>
      </c>
      <c r="P10" s="65">
        <v>309</v>
      </c>
      <c r="Q10" s="65">
        <v>166</v>
      </c>
      <c r="R10" s="65">
        <v>15195.449999999999</v>
      </c>
      <c r="S10" s="65">
        <v>5408.55</v>
      </c>
      <c r="T10" s="65">
        <v>5151</v>
      </c>
      <c r="U10" s="65">
        <v>43439</v>
      </c>
      <c r="V10" s="65">
        <v>8369006.5199999996</v>
      </c>
      <c r="W10" s="65">
        <v>11557199.479999999</v>
      </c>
      <c r="X10" s="65">
        <v>89385</v>
      </c>
      <c r="Y10" s="65">
        <v>2084670</v>
      </c>
      <c r="Z10" s="65">
        <v>14833</v>
      </c>
      <c r="AA10" s="65">
        <v>0.78</v>
      </c>
      <c r="AB10" s="65">
        <v>0.22</v>
      </c>
      <c r="AC10" s="65">
        <v>437953</v>
      </c>
      <c r="AD10" s="65">
        <v>3423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150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144</v>
      </c>
      <c r="AW10" s="65">
        <v>0</v>
      </c>
      <c r="AX10" s="65">
        <v>0</v>
      </c>
      <c r="AY10" s="65">
        <v>0</v>
      </c>
      <c r="AZ10" s="65">
        <v>0</v>
      </c>
      <c r="BA10" s="66">
        <v>27078947</v>
      </c>
      <c r="BB10" s="66">
        <v>0</v>
      </c>
      <c r="BC10" s="66">
        <v>0</v>
      </c>
      <c r="BD10" s="66">
        <v>0</v>
      </c>
      <c r="BE10" s="66">
        <v>0</v>
      </c>
      <c r="BF10" s="66">
        <v>0</v>
      </c>
      <c r="BG10" s="66">
        <v>0</v>
      </c>
      <c r="BH10" s="66">
        <v>88697</v>
      </c>
      <c r="BI10" s="66">
        <v>88697</v>
      </c>
      <c r="BJ10" s="66">
        <v>16834</v>
      </c>
      <c r="BK10" s="66">
        <v>0</v>
      </c>
      <c r="BL10" s="66">
        <v>105532</v>
      </c>
      <c r="BM10" s="66">
        <v>5861790</v>
      </c>
      <c r="BN10" s="66">
        <v>5532758</v>
      </c>
      <c r="BO10" s="66">
        <v>652198</v>
      </c>
      <c r="BP10" s="66">
        <v>16442128</v>
      </c>
    </row>
    <row r="11" spans="3:68">
      <c r="C11" s="74" t="s">
        <v>150</v>
      </c>
      <c r="D11" s="80" t="s">
        <v>149</v>
      </c>
      <c r="E11" s="32">
        <v>5</v>
      </c>
      <c r="F11" s="65">
        <v>24</v>
      </c>
      <c r="G11" s="65">
        <v>10.199999999999999</v>
      </c>
      <c r="H11" s="65">
        <v>46.199999999999996</v>
      </c>
      <c r="I11" s="65">
        <v>46.199999999999996</v>
      </c>
      <c r="J11" s="65">
        <v>573055.91999999993</v>
      </c>
      <c r="K11" s="65">
        <v>382037.28</v>
      </c>
      <c r="L11" s="65">
        <v>12846</v>
      </c>
      <c r="M11" s="65">
        <v>87</v>
      </c>
      <c r="N11" s="65">
        <v>0</v>
      </c>
      <c r="O11" s="65">
        <v>69607.8</v>
      </c>
      <c r="P11" s="65">
        <v>24518.399999999998</v>
      </c>
      <c r="Q11" s="65">
        <v>27.599999999999998</v>
      </c>
      <c r="R11" s="65">
        <v>185836.90199999997</v>
      </c>
      <c r="S11" s="65">
        <v>66145.337999999989</v>
      </c>
      <c r="T11" s="65">
        <v>62995.56</v>
      </c>
      <c r="U11" s="65">
        <v>1131281.3999999999</v>
      </c>
      <c r="V11" s="65">
        <v>116609.724</v>
      </c>
      <c r="W11" s="65">
        <v>161032.476</v>
      </c>
      <c r="X11" s="65">
        <v>10163.4</v>
      </c>
      <c r="Y11" s="65">
        <v>231453.6</v>
      </c>
      <c r="Z11" s="65">
        <v>633</v>
      </c>
      <c r="AA11" s="65">
        <v>16835.831999999999</v>
      </c>
      <c r="AB11" s="65">
        <v>4748.5679999999993</v>
      </c>
      <c r="AC11" s="65">
        <v>1266</v>
      </c>
      <c r="AD11" s="65">
        <v>20724</v>
      </c>
      <c r="AE11" s="65">
        <v>1590</v>
      </c>
      <c r="AF11" s="65">
        <v>0</v>
      </c>
      <c r="AG11" s="65">
        <v>0</v>
      </c>
      <c r="AH11" s="65">
        <v>51.6</v>
      </c>
      <c r="AI11" s="65">
        <v>1.2</v>
      </c>
      <c r="AJ11" s="65">
        <v>380.4</v>
      </c>
      <c r="AK11" s="65">
        <v>1757081.4</v>
      </c>
      <c r="AL11" s="65">
        <v>0</v>
      </c>
      <c r="AM11" s="65">
        <v>137.4</v>
      </c>
      <c r="AN11" s="65">
        <v>146.4</v>
      </c>
      <c r="AO11" s="65">
        <v>1.2</v>
      </c>
      <c r="AP11" s="65">
        <v>32.4</v>
      </c>
      <c r="AQ11" s="65">
        <v>12</v>
      </c>
      <c r="AR11" s="65">
        <v>211.2</v>
      </c>
      <c r="AS11" s="65">
        <v>0</v>
      </c>
      <c r="AT11" s="65">
        <v>6</v>
      </c>
      <c r="AU11" s="65">
        <v>10.799999999999999</v>
      </c>
      <c r="AV11" s="65">
        <v>102.6</v>
      </c>
      <c r="AW11" s="65">
        <v>18.599999999999998</v>
      </c>
      <c r="AX11" s="65">
        <v>0</v>
      </c>
      <c r="AY11" s="65">
        <v>4.2</v>
      </c>
      <c r="AZ11" s="65">
        <v>0</v>
      </c>
      <c r="BA11" s="66">
        <v>4831820.3999999994</v>
      </c>
      <c r="BB11" s="66">
        <v>0</v>
      </c>
      <c r="BC11" s="66">
        <v>0</v>
      </c>
      <c r="BD11" s="66">
        <v>0</v>
      </c>
      <c r="BE11" s="66">
        <v>0</v>
      </c>
      <c r="BF11" s="66">
        <v>0</v>
      </c>
      <c r="BG11" s="66">
        <v>0</v>
      </c>
      <c r="BH11" s="66">
        <v>21831</v>
      </c>
      <c r="BI11" s="66">
        <v>21831</v>
      </c>
      <c r="BJ11" s="66">
        <v>44784.6</v>
      </c>
      <c r="BK11" s="66">
        <v>14986.8</v>
      </c>
      <c r="BL11" s="66">
        <v>81601.8</v>
      </c>
      <c r="BM11" s="66">
        <v>57582</v>
      </c>
      <c r="BN11" s="66">
        <v>397489.8</v>
      </c>
      <c r="BO11" s="66">
        <v>199659.6</v>
      </c>
      <c r="BP11" s="66">
        <v>4658010</v>
      </c>
    </row>
    <row r="12" spans="3:68">
      <c r="C12" s="75" t="s">
        <v>151</v>
      </c>
      <c r="D12" s="16"/>
      <c r="E12" s="32">
        <v>6</v>
      </c>
      <c r="F12" s="65">
        <v>16</v>
      </c>
      <c r="G12" s="65">
        <v>6.8000000000000007</v>
      </c>
      <c r="H12" s="65">
        <v>30.8</v>
      </c>
      <c r="I12" s="65">
        <v>30.8</v>
      </c>
      <c r="J12" s="65">
        <v>382037.28</v>
      </c>
      <c r="K12" s="65">
        <v>254691.52000000002</v>
      </c>
      <c r="L12" s="65">
        <v>8564</v>
      </c>
      <c r="M12" s="65">
        <v>58</v>
      </c>
      <c r="N12" s="65">
        <v>0</v>
      </c>
      <c r="O12" s="65">
        <v>46405.200000000004</v>
      </c>
      <c r="P12" s="65">
        <v>16345.6</v>
      </c>
      <c r="Q12" s="65">
        <v>18.400000000000002</v>
      </c>
      <c r="R12" s="65">
        <v>123891.268</v>
      </c>
      <c r="S12" s="65">
        <v>44096.892</v>
      </c>
      <c r="T12" s="65">
        <v>41997.040000000008</v>
      </c>
      <c r="U12" s="65">
        <v>754187.60000000009</v>
      </c>
      <c r="V12" s="65">
        <v>77739.816000000006</v>
      </c>
      <c r="W12" s="65">
        <v>107354.984</v>
      </c>
      <c r="X12" s="65">
        <v>6775.6</v>
      </c>
      <c r="Y12" s="65">
        <v>154302.39999999999</v>
      </c>
      <c r="Z12" s="65">
        <v>422</v>
      </c>
      <c r="AA12" s="65">
        <v>11223.888000000001</v>
      </c>
      <c r="AB12" s="65">
        <v>3165.712</v>
      </c>
      <c r="AC12" s="65">
        <v>844</v>
      </c>
      <c r="AD12" s="65">
        <v>13816</v>
      </c>
      <c r="AE12" s="65">
        <v>1060</v>
      </c>
      <c r="AF12" s="65">
        <v>0</v>
      </c>
      <c r="AG12" s="65">
        <v>0</v>
      </c>
      <c r="AH12" s="65">
        <v>34.4</v>
      </c>
      <c r="AI12" s="65">
        <v>0.8</v>
      </c>
      <c r="AJ12" s="65">
        <v>253.60000000000002</v>
      </c>
      <c r="AK12" s="65">
        <v>1171387.6000000001</v>
      </c>
      <c r="AL12" s="65">
        <v>0</v>
      </c>
      <c r="AM12" s="65">
        <v>91.600000000000009</v>
      </c>
      <c r="AN12" s="65">
        <v>97.600000000000009</v>
      </c>
      <c r="AO12" s="65">
        <v>0.8</v>
      </c>
      <c r="AP12" s="65">
        <v>21.6</v>
      </c>
      <c r="AQ12" s="65">
        <v>8</v>
      </c>
      <c r="AR12" s="65">
        <v>140.80000000000001</v>
      </c>
      <c r="AS12" s="65">
        <v>0</v>
      </c>
      <c r="AT12" s="65">
        <v>4</v>
      </c>
      <c r="AU12" s="65">
        <v>7.2</v>
      </c>
      <c r="AV12" s="65">
        <v>68.400000000000006</v>
      </c>
      <c r="AW12" s="65">
        <v>12.4</v>
      </c>
      <c r="AX12" s="65">
        <v>0</v>
      </c>
      <c r="AY12" s="65">
        <v>2.8000000000000003</v>
      </c>
      <c r="AZ12" s="65">
        <v>0</v>
      </c>
      <c r="BA12" s="66">
        <v>3221213.6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0</v>
      </c>
      <c r="BH12" s="66">
        <v>14554</v>
      </c>
      <c r="BI12" s="66">
        <v>14554</v>
      </c>
      <c r="BJ12" s="66">
        <v>29856.400000000001</v>
      </c>
      <c r="BK12" s="66">
        <v>9991.2000000000007</v>
      </c>
      <c r="BL12" s="66">
        <v>54401.200000000004</v>
      </c>
      <c r="BM12" s="66">
        <v>38388</v>
      </c>
      <c r="BN12" s="66">
        <v>264993.2</v>
      </c>
      <c r="BO12" s="66">
        <v>133106.4</v>
      </c>
      <c r="BP12" s="66">
        <v>3105340</v>
      </c>
    </row>
    <row r="13" spans="3:68">
      <c r="C13" s="74" t="s">
        <v>31</v>
      </c>
      <c r="D13" s="16" t="s">
        <v>31</v>
      </c>
      <c r="E13" s="32">
        <v>7</v>
      </c>
      <c r="F13" s="65">
        <v>5261195</v>
      </c>
      <c r="G13" s="65">
        <v>21347</v>
      </c>
      <c r="H13" s="65">
        <v>290</v>
      </c>
      <c r="I13" s="65">
        <v>8398</v>
      </c>
      <c r="J13" s="65">
        <v>1429.8</v>
      </c>
      <c r="K13" s="65">
        <v>953.2</v>
      </c>
      <c r="L13" s="65">
        <v>98948718</v>
      </c>
      <c r="M13" s="65">
        <v>98422</v>
      </c>
      <c r="N13" s="65">
        <v>380045</v>
      </c>
      <c r="O13" s="65">
        <v>311803</v>
      </c>
      <c r="P13" s="65">
        <v>394141</v>
      </c>
      <c r="Q13" s="65">
        <v>24306</v>
      </c>
      <c r="R13" s="65">
        <v>5000196.3099999996</v>
      </c>
      <c r="S13" s="65">
        <v>1779730.89</v>
      </c>
      <c r="T13" s="65">
        <v>1694981.8</v>
      </c>
      <c r="U13" s="65">
        <v>131414</v>
      </c>
      <c r="V13" s="65">
        <v>643692.41999999993</v>
      </c>
      <c r="W13" s="65">
        <v>888908.58</v>
      </c>
      <c r="X13" s="65">
        <v>63783</v>
      </c>
      <c r="Y13" s="65">
        <v>53099</v>
      </c>
      <c r="Z13" s="65">
        <v>43346</v>
      </c>
      <c r="AA13" s="65">
        <v>7599.54</v>
      </c>
      <c r="AB13" s="65">
        <v>2143.46</v>
      </c>
      <c r="AC13" s="65">
        <v>28598</v>
      </c>
      <c r="AD13" s="65">
        <v>33453</v>
      </c>
      <c r="AE13" s="65">
        <v>8895</v>
      </c>
      <c r="AF13" s="65">
        <v>8715</v>
      </c>
      <c r="AG13" s="65">
        <v>68</v>
      </c>
      <c r="AH13" s="65">
        <v>6625</v>
      </c>
      <c r="AI13" s="65">
        <v>698</v>
      </c>
      <c r="AJ13" s="65">
        <v>578</v>
      </c>
      <c r="AK13" s="65">
        <v>194087</v>
      </c>
      <c r="AL13" s="65">
        <v>161728</v>
      </c>
      <c r="AM13" s="65">
        <v>116731</v>
      </c>
      <c r="AN13" s="65">
        <v>8292078</v>
      </c>
      <c r="AO13" s="65">
        <v>183537</v>
      </c>
      <c r="AP13" s="65">
        <v>397651</v>
      </c>
      <c r="AQ13" s="65">
        <v>106995</v>
      </c>
      <c r="AR13" s="65">
        <v>257400</v>
      </c>
      <c r="AS13" s="65">
        <v>21824</v>
      </c>
      <c r="AT13" s="65">
        <v>52296</v>
      </c>
      <c r="AU13" s="65">
        <v>7928</v>
      </c>
      <c r="AV13" s="65">
        <v>345785</v>
      </c>
      <c r="AW13" s="65">
        <v>60441</v>
      </c>
      <c r="AX13" s="65">
        <v>9126</v>
      </c>
      <c r="AY13" s="65">
        <v>428637</v>
      </c>
      <c r="AZ13" s="65">
        <v>117596</v>
      </c>
      <c r="BA13" s="66">
        <v>126601412</v>
      </c>
      <c r="BB13" s="66">
        <v>9487438</v>
      </c>
      <c r="BC13" s="66">
        <v>23103202</v>
      </c>
      <c r="BD13" s="66">
        <v>32590640</v>
      </c>
      <c r="BE13" s="66">
        <v>0</v>
      </c>
      <c r="BF13" s="66">
        <v>32590640</v>
      </c>
      <c r="BG13" s="66">
        <v>0</v>
      </c>
      <c r="BH13" s="66">
        <v>184705</v>
      </c>
      <c r="BI13" s="66">
        <v>184705</v>
      </c>
      <c r="BJ13" s="66">
        <v>9897056</v>
      </c>
      <c r="BK13" s="66">
        <v>26602092</v>
      </c>
      <c r="BL13" s="66">
        <v>69274494</v>
      </c>
      <c r="BM13" s="66">
        <v>1461231</v>
      </c>
      <c r="BN13" s="66">
        <v>3624375</v>
      </c>
      <c r="BO13" s="66">
        <v>7487019</v>
      </c>
      <c r="BP13" s="66">
        <v>198277318</v>
      </c>
    </row>
    <row r="14" spans="3:68">
      <c r="C14" s="74" t="s">
        <v>32</v>
      </c>
      <c r="D14" s="87" t="s">
        <v>32</v>
      </c>
      <c r="E14" s="32">
        <v>8</v>
      </c>
      <c r="F14" s="65">
        <v>363</v>
      </c>
      <c r="G14" s="65">
        <v>1516</v>
      </c>
      <c r="H14" s="65">
        <v>72</v>
      </c>
      <c r="I14" s="65">
        <v>3299</v>
      </c>
      <c r="J14" s="65">
        <v>327</v>
      </c>
      <c r="K14" s="65">
        <v>218</v>
      </c>
      <c r="L14" s="65">
        <v>252634</v>
      </c>
      <c r="M14" s="65">
        <v>57373133</v>
      </c>
      <c r="N14" s="65">
        <v>18075759</v>
      </c>
      <c r="O14" s="65">
        <v>85106</v>
      </c>
      <c r="P14" s="65">
        <v>2267264</v>
      </c>
      <c r="Q14" s="65">
        <v>16736</v>
      </c>
      <c r="R14" s="65">
        <v>1736554.0799999998</v>
      </c>
      <c r="S14" s="65">
        <v>618095.52</v>
      </c>
      <c r="T14" s="65">
        <v>588662.4</v>
      </c>
      <c r="U14" s="65">
        <v>77929</v>
      </c>
      <c r="V14" s="65">
        <v>6289.92</v>
      </c>
      <c r="W14" s="65">
        <v>8686.08</v>
      </c>
      <c r="X14" s="65">
        <v>2018477</v>
      </c>
      <c r="Y14" s="65">
        <v>99217</v>
      </c>
      <c r="Z14" s="65">
        <v>1647704</v>
      </c>
      <c r="AA14" s="65">
        <v>61602.840000000004</v>
      </c>
      <c r="AB14" s="65">
        <v>17375.16</v>
      </c>
      <c r="AC14" s="65">
        <v>48106</v>
      </c>
      <c r="AD14" s="65">
        <v>21087</v>
      </c>
      <c r="AE14" s="65">
        <v>6215</v>
      </c>
      <c r="AF14" s="65">
        <v>57356</v>
      </c>
      <c r="AG14" s="65">
        <v>36</v>
      </c>
      <c r="AH14" s="65">
        <v>271</v>
      </c>
      <c r="AI14" s="65">
        <v>16</v>
      </c>
      <c r="AJ14" s="65">
        <v>101</v>
      </c>
      <c r="AK14" s="65">
        <v>1788</v>
      </c>
      <c r="AL14" s="65">
        <v>13118</v>
      </c>
      <c r="AM14" s="65">
        <v>22247</v>
      </c>
      <c r="AN14" s="65">
        <v>49616</v>
      </c>
      <c r="AO14" s="65">
        <v>256</v>
      </c>
      <c r="AP14" s="65">
        <v>227</v>
      </c>
      <c r="AQ14" s="65">
        <v>335</v>
      </c>
      <c r="AR14" s="65">
        <v>52203</v>
      </c>
      <c r="AS14" s="65">
        <v>7046</v>
      </c>
      <c r="AT14" s="65">
        <v>36883</v>
      </c>
      <c r="AU14" s="65">
        <v>3391</v>
      </c>
      <c r="AV14" s="65">
        <v>120921</v>
      </c>
      <c r="AW14" s="65">
        <v>7927</v>
      </c>
      <c r="AX14" s="65">
        <v>11192</v>
      </c>
      <c r="AY14" s="65">
        <v>2619</v>
      </c>
      <c r="AZ14" s="65">
        <v>9399</v>
      </c>
      <c r="BA14" s="66">
        <v>85429375</v>
      </c>
      <c r="BB14" s="66">
        <v>277282</v>
      </c>
      <c r="BC14" s="66">
        <v>862861</v>
      </c>
      <c r="BD14" s="66">
        <v>1140144</v>
      </c>
      <c r="BE14" s="66">
        <v>0</v>
      </c>
      <c r="BF14" s="66">
        <v>1140144</v>
      </c>
      <c r="BG14" s="66">
        <v>0</v>
      </c>
      <c r="BH14" s="66">
        <v>270156</v>
      </c>
      <c r="BI14" s="66">
        <v>270156</v>
      </c>
      <c r="BJ14" s="66">
        <v>4171088</v>
      </c>
      <c r="BK14" s="66">
        <v>2191539</v>
      </c>
      <c r="BL14" s="66">
        <v>7772926</v>
      </c>
      <c r="BM14" s="66">
        <v>323170</v>
      </c>
      <c r="BN14" s="66">
        <v>1363307</v>
      </c>
      <c r="BO14" s="66">
        <v>4357340</v>
      </c>
      <c r="BP14" s="66">
        <v>95873164</v>
      </c>
    </row>
    <row r="15" spans="3:68">
      <c r="C15" s="74" t="s">
        <v>55</v>
      </c>
      <c r="D15" s="87" t="s">
        <v>55</v>
      </c>
      <c r="E15" s="32">
        <v>9</v>
      </c>
      <c r="F15" s="65">
        <v>48393</v>
      </c>
      <c r="G15" s="65">
        <v>275602</v>
      </c>
      <c r="H15" s="65">
        <v>55731</v>
      </c>
      <c r="I15" s="65">
        <v>8873</v>
      </c>
      <c r="J15" s="65">
        <v>9287.4</v>
      </c>
      <c r="K15" s="65">
        <v>6191.6</v>
      </c>
      <c r="L15" s="65">
        <v>92910</v>
      </c>
      <c r="M15" s="65">
        <v>9466243</v>
      </c>
      <c r="N15" s="65">
        <v>4497456</v>
      </c>
      <c r="O15" s="65">
        <v>850090</v>
      </c>
      <c r="P15" s="65">
        <v>781613</v>
      </c>
      <c r="Q15" s="65">
        <v>17222</v>
      </c>
      <c r="R15" s="65">
        <v>202616.62</v>
      </c>
      <c r="S15" s="65">
        <v>72117.78</v>
      </c>
      <c r="T15" s="65">
        <v>68683.600000000006</v>
      </c>
      <c r="U15" s="65">
        <v>437387</v>
      </c>
      <c r="V15" s="65">
        <v>35085.96</v>
      </c>
      <c r="W15" s="65">
        <v>48452.039999999994</v>
      </c>
      <c r="X15" s="65">
        <v>1567795</v>
      </c>
      <c r="Y15" s="65">
        <v>72368</v>
      </c>
      <c r="Z15" s="65">
        <v>125904</v>
      </c>
      <c r="AA15" s="65">
        <v>139988.94</v>
      </c>
      <c r="AB15" s="65">
        <v>39484.06</v>
      </c>
      <c r="AC15" s="65">
        <v>58634</v>
      </c>
      <c r="AD15" s="65">
        <v>13131</v>
      </c>
      <c r="AE15" s="65">
        <v>5274</v>
      </c>
      <c r="AF15" s="65">
        <v>238277</v>
      </c>
      <c r="AG15" s="65">
        <v>401</v>
      </c>
      <c r="AH15" s="65">
        <v>6828</v>
      </c>
      <c r="AI15" s="65">
        <v>2701</v>
      </c>
      <c r="AJ15" s="65">
        <v>1382</v>
      </c>
      <c r="AK15" s="65">
        <v>224779</v>
      </c>
      <c r="AL15" s="65">
        <v>97264</v>
      </c>
      <c r="AM15" s="65">
        <v>100925</v>
      </c>
      <c r="AN15" s="65">
        <v>105219</v>
      </c>
      <c r="AO15" s="65">
        <v>31757</v>
      </c>
      <c r="AP15" s="65">
        <v>328242</v>
      </c>
      <c r="AQ15" s="65">
        <v>150949</v>
      </c>
      <c r="AR15" s="65">
        <v>783646</v>
      </c>
      <c r="AS15" s="65">
        <v>1016</v>
      </c>
      <c r="AT15" s="65">
        <v>7138</v>
      </c>
      <c r="AU15" s="65">
        <v>4037</v>
      </c>
      <c r="AV15" s="65">
        <v>79611</v>
      </c>
      <c r="AW15" s="65">
        <v>43246</v>
      </c>
      <c r="AX15" s="65">
        <v>1374</v>
      </c>
      <c r="AY15" s="65">
        <v>13327</v>
      </c>
      <c r="AZ15" s="65">
        <v>2652</v>
      </c>
      <c r="BA15" s="66">
        <v>21221307</v>
      </c>
      <c r="BB15" s="66">
        <v>2914182</v>
      </c>
      <c r="BC15" s="66">
        <v>12248831</v>
      </c>
      <c r="BD15" s="66">
        <v>15163013</v>
      </c>
      <c r="BE15" s="66">
        <v>0</v>
      </c>
      <c r="BF15" s="66">
        <v>15163013</v>
      </c>
      <c r="BG15" s="66">
        <v>0</v>
      </c>
      <c r="BH15" s="66">
        <v>41447</v>
      </c>
      <c r="BI15" s="66">
        <v>41447</v>
      </c>
      <c r="BJ15" s="66">
        <v>5850319</v>
      </c>
      <c r="BK15" s="66">
        <v>275008</v>
      </c>
      <c r="BL15" s="66">
        <v>21329787</v>
      </c>
      <c r="BM15" s="66">
        <v>85306</v>
      </c>
      <c r="BN15" s="66">
        <v>448589</v>
      </c>
      <c r="BO15" s="66">
        <v>1676381</v>
      </c>
      <c r="BP15" s="66">
        <v>43693580</v>
      </c>
    </row>
    <row r="16" spans="3:68">
      <c r="C16" s="76" t="s">
        <v>56</v>
      </c>
      <c r="D16" s="16" t="s">
        <v>56</v>
      </c>
      <c r="E16" s="32">
        <v>10</v>
      </c>
      <c r="F16" s="65">
        <v>56272</v>
      </c>
      <c r="G16" s="65">
        <v>13477</v>
      </c>
      <c r="H16" s="65">
        <v>51</v>
      </c>
      <c r="I16" s="65">
        <v>1915</v>
      </c>
      <c r="J16" s="65">
        <v>172.79999999999998</v>
      </c>
      <c r="K16" s="65">
        <v>115.2</v>
      </c>
      <c r="L16" s="65">
        <v>184140</v>
      </c>
      <c r="M16" s="65">
        <v>14585</v>
      </c>
      <c r="N16" s="65">
        <v>19799</v>
      </c>
      <c r="O16" s="65">
        <v>20396725</v>
      </c>
      <c r="P16" s="65">
        <v>4668858</v>
      </c>
      <c r="Q16" s="65">
        <v>11919</v>
      </c>
      <c r="R16" s="65">
        <v>410093.66</v>
      </c>
      <c r="S16" s="65">
        <v>145965.54</v>
      </c>
      <c r="T16" s="65">
        <v>139014.80000000002</v>
      </c>
      <c r="U16" s="65">
        <v>540208</v>
      </c>
      <c r="V16" s="65">
        <v>3406.2</v>
      </c>
      <c r="W16" s="65">
        <v>4703.7999999999993</v>
      </c>
      <c r="X16" s="65">
        <v>249620</v>
      </c>
      <c r="Y16" s="65">
        <v>48136</v>
      </c>
      <c r="Z16" s="65">
        <v>223584</v>
      </c>
      <c r="AA16" s="65">
        <v>53680.380000000005</v>
      </c>
      <c r="AB16" s="65">
        <v>15140.62</v>
      </c>
      <c r="AC16" s="65">
        <v>401170</v>
      </c>
      <c r="AD16" s="65">
        <v>18331</v>
      </c>
      <c r="AE16" s="65">
        <v>4460</v>
      </c>
      <c r="AF16" s="65">
        <v>3886</v>
      </c>
      <c r="AG16" s="65">
        <v>35</v>
      </c>
      <c r="AH16" s="65">
        <v>177</v>
      </c>
      <c r="AI16" s="65">
        <v>15</v>
      </c>
      <c r="AJ16" s="65">
        <v>500</v>
      </c>
      <c r="AK16" s="65">
        <v>4737473</v>
      </c>
      <c r="AL16" s="65">
        <v>20995</v>
      </c>
      <c r="AM16" s="65">
        <v>20613</v>
      </c>
      <c r="AN16" s="65">
        <v>262130</v>
      </c>
      <c r="AO16" s="65">
        <v>32783</v>
      </c>
      <c r="AP16" s="65">
        <v>93329</v>
      </c>
      <c r="AQ16" s="65">
        <v>3129</v>
      </c>
      <c r="AR16" s="65">
        <v>82818</v>
      </c>
      <c r="AS16" s="65">
        <v>8166</v>
      </c>
      <c r="AT16" s="65">
        <v>16603</v>
      </c>
      <c r="AU16" s="65">
        <v>17569</v>
      </c>
      <c r="AV16" s="65">
        <v>1123064</v>
      </c>
      <c r="AW16" s="65">
        <v>85442</v>
      </c>
      <c r="AX16" s="65">
        <v>22667</v>
      </c>
      <c r="AY16" s="65">
        <v>10359</v>
      </c>
      <c r="AZ16" s="65">
        <v>7962</v>
      </c>
      <c r="BA16" s="66">
        <v>34175260</v>
      </c>
      <c r="BB16" s="66">
        <v>521703</v>
      </c>
      <c r="BC16" s="66">
        <v>2227121</v>
      </c>
      <c r="BD16" s="66">
        <v>2748824</v>
      </c>
      <c r="BE16" s="66">
        <v>0</v>
      </c>
      <c r="BF16" s="66">
        <v>2748824</v>
      </c>
      <c r="BG16" s="66">
        <v>1943054</v>
      </c>
      <c r="BH16" s="66">
        <v>533981</v>
      </c>
      <c r="BI16" s="66">
        <v>2477035</v>
      </c>
      <c r="BJ16" s="66">
        <v>2354088</v>
      </c>
      <c r="BK16" s="66">
        <v>131129</v>
      </c>
      <c r="BL16" s="66">
        <v>7711075</v>
      </c>
      <c r="BM16" s="66">
        <v>505352</v>
      </c>
      <c r="BN16" s="66">
        <v>484455</v>
      </c>
      <c r="BO16" s="66">
        <v>1995540</v>
      </c>
      <c r="BP16" s="66">
        <v>42892069</v>
      </c>
    </row>
    <row r="17" spans="3:68">
      <c r="C17" s="76" t="s">
        <v>57</v>
      </c>
      <c r="D17" s="16" t="s">
        <v>57</v>
      </c>
      <c r="E17" s="32">
        <v>11</v>
      </c>
      <c r="F17" s="65">
        <v>298276</v>
      </c>
      <c r="G17" s="65">
        <v>220464</v>
      </c>
      <c r="H17" s="65">
        <v>9435</v>
      </c>
      <c r="I17" s="65">
        <v>35052</v>
      </c>
      <c r="J17" s="65">
        <v>4677</v>
      </c>
      <c r="K17" s="65">
        <v>3118</v>
      </c>
      <c r="L17" s="65">
        <v>3858451</v>
      </c>
      <c r="M17" s="65">
        <v>243751</v>
      </c>
      <c r="N17" s="65">
        <v>1218822</v>
      </c>
      <c r="O17" s="65">
        <v>767471</v>
      </c>
      <c r="P17" s="65">
        <v>29347963</v>
      </c>
      <c r="Q17" s="65">
        <v>104797</v>
      </c>
      <c r="R17" s="65">
        <v>2389639.2399999998</v>
      </c>
      <c r="S17" s="65">
        <v>850549.55999999994</v>
      </c>
      <c r="T17" s="65">
        <v>810047.20000000007</v>
      </c>
      <c r="U17" s="65">
        <v>885559</v>
      </c>
      <c r="V17" s="65">
        <v>85095.78</v>
      </c>
      <c r="W17" s="65">
        <v>117513.21999999999</v>
      </c>
      <c r="X17" s="65">
        <v>540221</v>
      </c>
      <c r="Y17" s="65">
        <v>641715</v>
      </c>
      <c r="Z17" s="65">
        <v>2528391</v>
      </c>
      <c r="AA17" s="65">
        <v>1603711.2</v>
      </c>
      <c r="AB17" s="65">
        <v>452328.8</v>
      </c>
      <c r="AC17" s="65">
        <v>1180683</v>
      </c>
      <c r="AD17" s="65">
        <v>389049</v>
      </c>
      <c r="AE17" s="65">
        <v>48838</v>
      </c>
      <c r="AF17" s="65">
        <v>74905</v>
      </c>
      <c r="AG17" s="65">
        <v>514</v>
      </c>
      <c r="AH17" s="65">
        <v>21581</v>
      </c>
      <c r="AI17" s="65">
        <v>7428</v>
      </c>
      <c r="AJ17" s="65">
        <v>1848</v>
      </c>
      <c r="AK17" s="65">
        <v>1039116</v>
      </c>
      <c r="AL17" s="65">
        <v>675397</v>
      </c>
      <c r="AM17" s="65">
        <v>792771</v>
      </c>
      <c r="AN17" s="65">
        <v>410243</v>
      </c>
      <c r="AO17" s="65">
        <v>332794</v>
      </c>
      <c r="AP17" s="65">
        <v>6703409</v>
      </c>
      <c r="AQ17" s="65">
        <v>1457491</v>
      </c>
      <c r="AR17" s="65">
        <v>1630698</v>
      </c>
      <c r="AS17" s="65">
        <v>66185</v>
      </c>
      <c r="AT17" s="65">
        <v>520269</v>
      </c>
      <c r="AU17" s="65">
        <v>71368</v>
      </c>
      <c r="AV17" s="65">
        <v>676005</v>
      </c>
      <c r="AW17" s="65">
        <v>753142</v>
      </c>
      <c r="AX17" s="65">
        <v>69088</v>
      </c>
      <c r="AY17" s="65">
        <v>1398357</v>
      </c>
      <c r="AZ17" s="65">
        <v>689199</v>
      </c>
      <c r="BA17" s="66">
        <v>66027423</v>
      </c>
      <c r="BB17" s="66">
        <v>282314</v>
      </c>
      <c r="BC17" s="66">
        <v>1215317</v>
      </c>
      <c r="BD17" s="66">
        <v>1497632</v>
      </c>
      <c r="BE17" s="66">
        <v>0</v>
      </c>
      <c r="BF17" s="66">
        <v>1497632</v>
      </c>
      <c r="BG17" s="66">
        <v>625081</v>
      </c>
      <c r="BH17" s="66">
        <v>253835</v>
      </c>
      <c r="BI17" s="66">
        <v>878916</v>
      </c>
      <c r="BJ17" s="66">
        <v>8911076</v>
      </c>
      <c r="BK17" s="66">
        <v>1027298</v>
      </c>
      <c r="BL17" s="66">
        <v>12314921</v>
      </c>
      <c r="BM17" s="66">
        <v>901694</v>
      </c>
      <c r="BN17" s="66">
        <v>861977</v>
      </c>
      <c r="BO17" s="66">
        <v>2385070</v>
      </c>
      <c r="BP17" s="66">
        <v>78963743</v>
      </c>
    </row>
    <row r="18" spans="3:68">
      <c r="C18" s="74" t="s">
        <v>58</v>
      </c>
      <c r="D18" s="16" t="s">
        <v>58</v>
      </c>
      <c r="E18" s="32">
        <v>12</v>
      </c>
      <c r="F18" s="65">
        <v>146717</v>
      </c>
      <c r="G18" s="65">
        <v>235450</v>
      </c>
      <c r="H18" s="65">
        <v>82896</v>
      </c>
      <c r="I18" s="65">
        <v>242153</v>
      </c>
      <c r="J18" s="65">
        <v>117452.4</v>
      </c>
      <c r="K18" s="65">
        <v>78301.600000000006</v>
      </c>
      <c r="L18" s="65">
        <v>241355</v>
      </c>
      <c r="M18" s="65">
        <v>74464</v>
      </c>
      <c r="N18" s="65">
        <v>25573</v>
      </c>
      <c r="O18" s="65">
        <v>198628</v>
      </c>
      <c r="P18" s="65">
        <v>323919</v>
      </c>
      <c r="Q18" s="65">
        <v>60601286</v>
      </c>
      <c r="R18" s="65">
        <v>12337585.58</v>
      </c>
      <c r="S18" s="65">
        <v>4391344.0199999996</v>
      </c>
      <c r="T18" s="65">
        <v>4182232.4000000004</v>
      </c>
      <c r="U18" s="65">
        <v>3042563</v>
      </c>
      <c r="V18" s="65">
        <v>1688092.14</v>
      </c>
      <c r="W18" s="65">
        <v>2331174.86</v>
      </c>
      <c r="X18" s="65">
        <v>129856</v>
      </c>
      <c r="Y18" s="65">
        <v>185789</v>
      </c>
      <c r="Z18" s="65">
        <v>226429</v>
      </c>
      <c r="AA18" s="65">
        <v>114503.22</v>
      </c>
      <c r="AB18" s="65">
        <v>32295.78</v>
      </c>
      <c r="AC18" s="65">
        <v>719769</v>
      </c>
      <c r="AD18" s="65">
        <v>61896</v>
      </c>
      <c r="AE18" s="65">
        <v>20677</v>
      </c>
      <c r="AF18" s="65">
        <v>71391</v>
      </c>
      <c r="AG18" s="65">
        <v>500</v>
      </c>
      <c r="AH18" s="65">
        <v>39873</v>
      </c>
      <c r="AI18" s="65">
        <v>3431</v>
      </c>
      <c r="AJ18" s="65">
        <v>1654</v>
      </c>
      <c r="AK18" s="65">
        <v>1567557</v>
      </c>
      <c r="AL18" s="65">
        <v>649700</v>
      </c>
      <c r="AM18" s="65">
        <v>4331801</v>
      </c>
      <c r="AN18" s="65">
        <v>113806</v>
      </c>
      <c r="AO18" s="65">
        <v>47082</v>
      </c>
      <c r="AP18" s="65">
        <v>236937</v>
      </c>
      <c r="AQ18" s="65">
        <v>64127</v>
      </c>
      <c r="AR18" s="65">
        <v>809020</v>
      </c>
      <c r="AS18" s="65">
        <v>10706</v>
      </c>
      <c r="AT18" s="65">
        <v>149455</v>
      </c>
      <c r="AU18" s="65">
        <v>116551</v>
      </c>
      <c r="AV18" s="65">
        <v>315714</v>
      </c>
      <c r="AW18" s="65">
        <v>207640</v>
      </c>
      <c r="AX18" s="65">
        <v>13273</v>
      </c>
      <c r="AY18" s="65">
        <v>14180</v>
      </c>
      <c r="AZ18" s="65">
        <v>81041</v>
      </c>
      <c r="BA18" s="66">
        <v>100677842</v>
      </c>
      <c r="BB18" s="66">
        <v>2250753</v>
      </c>
      <c r="BC18" s="66">
        <v>4191467</v>
      </c>
      <c r="BD18" s="66">
        <v>6442219</v>
      </c>
      <c r="BE18" s="66">
        <v>0</v>
      </c>
      <c r="BF18" s="66">
        <v>6442219</v>
      </c>
      <c r="BG18" s="66">
        <v>0</v>
      </c>
      <c r="BH18" s="66">
        <v>571216</v>
      </c>
      <c r="BI18" s="66">
        <v>571216</v>
      </c>
      <c r="BJ18" s="66">
        <v>227745</v>
      </c>
      <c r="BK18" s="66">
        <v>4226707</v>
      </c>
      <c r="BL18" s="66">
        <v>11467887</v>
      </c>
      <c r="BM18" s="66">
        <v>727467</v>
      </c>
      <c r="BN18" s="66">
        <v>6137037</v>
      </c>
      <c r="BO18" s="66">
        <v>4862175</v>
      </c>
      <c r="BP18" s="66">
        <v>110143400</v>
      </c>
    </row>
    <row r="19" spans="3:68">
      <c r="C19" s="74" t="s">
        <v>59</v>
      </c>
      <c r="D19" s="16" t="s">
        <v>59</v>
      </c>
      <c r="E19" s="32">
        <v>13</v>
      </c>
      <c r="F19" s="65">
        <v>5419023.1499999994</v>
      </c>
      <c r="G19" s="65">
        <v>2382178.1</v>
      </c>
      <c r="H19" s="65">
        <v>1364559.67</v>
      </c>
      <c r="I19" s="65">
        <v>603784.16999999993</v>
      </c>
      <c r="J19" s="65">
        <v>2015.6759999999999</v>
      </c>
      <c r="K19" s="65">
        <v>1343.7840000000001</v>
      </c>
      <c r="L19" s="65">
        <v>1518506.5999999999</v>
      </c>
      <c r="M19" s="65">
        <v>2619406.48</v>
      </c>
      <c r="N19" s="65">
        <v>5064149.3599999994</v>
      </c>
      <c r="O19" s="65">
        <v>2627353.7799999998</v>
      </c>
      <c r="P19" s="65">
        <v>8868718.9299999997</v>
      </c>
      <c r="Q19" s="65">
        <v>661887.96</v>
      </c>
      <c r="R19" s="65">
        <v>57883032.933199994</v>
      </c>
      <c r="S19" s="65">
        <v>20602435.450799998</v>
      </c>
      <c r="T19" s="65">
        <v>19621367.095999997</v>
      </c>
      <c r="U19" s="65">
        <v>2706400.21</v>
      </c>
      <c r="V19" s="65">
        <v>1001159.5775999998</v>
      </c>
      <c r="W19" s="65">
        <v>1382553.7023999998</v>
      </c>
      <c r="X19" s="65">
        <v>1992713.7899999998</v>
      </c>
      <c r="Y19" s="65">
        <v>2487647.09</v>
      </c>
      <c r="Z19" s="65">
        <v>1575054.5599999998</v>
      </c>
      <c r="AA19" s="65">
        <v>495867.34080000001</v>
      </c>
      <c r="AB19" s="65">
        <v>139860.01920000001</v>
      </c>
      <c r="AC19" s="65">
        <v>1105485.3599999999</v>
      </c>
      <c r="AD19" s="65">
        <v>3089727.34</v>
      </c>
      <c r="AE19" s="65">
        <v>1025033.5499999999</v>
      </c>
      <c r="AF19" s="65">
        <v>23968.75</v>
      </c>
      <c r="AG19" s="65">
        <v>1235.46</v>
      </c>
      <c r="AH19" s="65">
        <v>81833.59</v>
      </c>
      <c r="AI19" s="65">
        <v>548.11</v>
      </c>
      <c r="AJ19" s="65">
        <v>111281.67</v>
      </c>
      <c r="AK19" s="65">
        <v>3899868.1399999997</v>
      </c>
      <c r="AL19" s="65">
        <v>36010.06</v>
      </c>
      <c r="AM19" s="65">
        <v>158794.96</v>
      </c>
      <c r="AN19" s="65">
        <v>74732.349999999991</v>
      </c>
      <c r="AO19" s="65">
        <v>73866.819999999992</v>
      </c>
      <c r="AP19" s="65">
        <v>1175.28</v>
      </c>
      <c r="AQ19" s="65">
        <v>81980.5</v>
      </c>
      <c r="AR19" s="65">
        <v>54516.59</v>
      </c>
      <c r="AS19" s="65">
        <v>22583.43</v>
      </c>
      <c r="AT19" s="65">
        <v>1180295.5899999999</v>
      </c>
      <c r="AU19" s="65">
        <v>53446.329999999994</v>
      </c>
      <c r="AV19" s="65">
        <v>646186.88</v>
      </c>
      <c r="AW19" s="65">
        <v>27889.3</v>
      </c>
      <c r="AX19" s="65">
        <v>13434967.289999999</v>
      </c>
      <c r="AY19" s="65">
        <v>5020.3099999999995</v>
      </c>
      <c r="AZ19" s="65">
        <v>4315.8499999999995</v>
      </c>
      <c r="BA19" s="66">
        <v>166215781.75999999</v>
      </c>
      <c r="BB19" s="66">
        <v>1184399.04</v>
      </c>
      <c r="BC19" s="66">
        <v>3901819.86</v>
      </c>
      <c r="BD19" s="66">
        <v>5086218.3099999996</v>
      </c>
      <c r="BE19" s="66">
        <v>0</v>
      </c>
      <c r="BF19" s="66">
        <v>5086218.3099999996</v>
      </c>
      <c r="BG19" s="66">
        <v>0</v>
      </c>
      <c r="BH19" s="66">
        <v>491239.89999999997</v>
      </c>
      <c r="BI19" s="66">
        <v>491239.89999999997</v>
      </c>
      <c r="BJ19" s="66">
        <v>11455404.01</v>
      </c>
      <c r="BK19" s="66">
        <v>6035918.2999999998</v>
      </c>
      <c r="BL19" s="66">
        <v>23068781.109999999</v>
      </c>
      <c r="BM19" s="66">
        <v>1953737.7999999998</v>
      </c>
      <c r="BN19" s="66">
        <v>4665915.29</v>
      </c>
      <c r="BO19" s="66">
        <v>6422230.2399999993</v>
      </c>
      <c r="BP19" s="66">
        <v>189087139.42999998</v>
      </c>
    </row>
    <row r="20" spans="3:68">
      <c r="C20" s="77" t="s">
        <v>152</v>
      </c>
      <c r="D20" s="16"/>
      <c r="E20" s="32">
        <v>14</v>
      </c>
      <c r="F20" s="65">
        <v>1928804.8499999999</v>
      </c>
      <c r="G20" s="65">
        <v>847893.9</v>
      </c>
      <c r="H20" s="65">
        <v>485690.73</v>
      </c>
      <c r="I20" s="65">
        <v>214906.22999999998</v>
      </c>
      <c r="J20" s="65">
        <v>717.44399999999996</v>
      </c>
      <c r="K20" s="65">
        <v>478.29600000000005</v>
      </c>
      <c r="L20" s="65">
        <v>540485.4</v>
      </c>
      <c r="M20" s="65">
        <v>932331.12</v>
      </c>
      <c r="N20" s="65">
        <v>1802493.8399999999</v>
      </c>
      <c r="O20" s="65">
        <v>935159.82</v>
      </c>
      <c r="P20" s="65">
        <v>3156662.67</v>
      </c>
      <c r="Q20" s="65">
        <v>235587.24</v>
      </c>
      <c r="R20" s="65">
        <v>20602435.450799998</v>
      </c>
      <c r="S20" s="65">
        <v>7333070.2451999988</v>
      </c>
      <c r="T20" s="65">
        <v>6983876.4239999996</v>
      </c>
      <c r="U20" s="65">
        <v>963294.99</v>
      </c>
      <c r="V20" s="65">
        <v>356344.93439999997</v>
      </c>
      <c r="W20" s="65">
        <v>492095.38559999992</v>
      </c>
      <c r="X20" s="65">
        <v>709271.01</v>
      </c>
      <c r="Y20" s="65">
        <v>885433.71</v>
      </c>
      <c r="Z20" s="65">
        <v>560612.64</v>
      </c>
      <c r="AA20" s="65">
        <v>176495.15520000001</v>
      </c>
      <c r="AB20" s="65">
        <v>49780.684800000003</v>
      </c>
      <c r="AC20" s="65">
        <v>393477.83999999997</v>
      </c>
      <c r="AD20" s="65">
        <v>1099733.46</v>
      </c>
      <c r="AE20" s="65">
        <v>364842.45</v>
      </c>
      <c r="AF20" s="65">
        <v>8531.25</v>
      </c>
      <c r="AG20" s="65">
        <v>439.74</v>
      </c>
      <c r="AH20" s="65">
        <v>29127.21</v>
      </c>
      <c r="AI20" s="65">
        <v>195.09</v>
      </c>
      <c r="AJ20" s="65">
        <v>39608.729999999996</v>
      </c>
      <c r="AK20" s="65">
        <v>1388088.66</v>
      </c>
      <c r="AL20" s="65">
        <v>12817.14</v>
      </c>
      <c r="AM20" s="65">
        <v>56520.24</v>
      </c>
      <c r="AN20" s="65">
        <v>26599.649999999998</v>
      </c>
      <c r="AO20" s="65">
        <v>26291.579999999998</v>
      </c>
      <c r="AP20" s="65">
        <v>418.32</v>
      </c>
      <c r="AQ20" s="65">
        <v>29179.5</v>
      </c>
      <c r="AR20" s="65">
        <v>19404.21</v>
      </c>
      <c r="AS20" s="65">
        <v>8038.17</v>
      </c>
      <c r="AT20" s="65">
        <v>420105.20999999996</v>
      </c>
      <c r="AU20" s="65">
        <v>19023.27</v>
      </c>
      <c r="AV20" s="65">
        <v>229998.72</v>
      </c>
      <c r="AW20" s="65">
        <v>9926.6999999999989</v>
      </c>
      <c r="AX20" s="65">
        <v>4781937.51</v>
      </c>
      <c r="AY20" s="65">
        <v>1786.8899999999999</v>
      </c>
      <c r="AZ20" s="65">
        <v>1536.1499999999999</v>
      </c>
      <c r="BA20" s="66">
        <v>59161549.439999998</v>
      </c>
      <c r="BB20" s="66">
        <v>421565.76</v>
      </c>
      <c r="BC20" s="66">
        <v>1388783.3399999999</v>
      </c>
      <c r="BD20" s="66">
        <v>1810348.89</v>
      </c>
      <c r="BE20" s="66">
        <v>0</v>
      </c>
      <c r="BF20" s="66">
        <v>1810348.89</v>
      </c>
      <c r="BG20" s="66">
        <v>0</v>
      </c>
      <c r="BH20" s="66">
        <v>174848.1</v>
      </c>
      <c r="BI20" s="66">
        <v>174848.1</v>
      </c>
      <c r="BJ20" s="66">
        <v>4077347.19</v>
      </c>
      <c r="BK20" s="66">
        <v>2148377.6999999997</v>
      </c>
      <c r="BL20" s="66">
        <v>8210922.0899999999</v>
      </c>
      <c r="BM20" s="66">
        <v>695398.2</v>
      </c>
      <c r="BN20" s="66">
        <v>1660749.51</v>
      </c>
      <c r="BO20" s="66">
        <v>2285878.56</v>
      </c>
      <c r="BP20" s="66">
        <v>67302202.170000002</v>
      </c>
    </row>
    <row r="21" spans="3:68">
      <c r="C21" s="78" t="s">
        <v>153</v>
      </c>
      <c r="D21" s="16"/>
      <c r="E21" s="32">
        <v>15</v>
      </c>
      <c r="F21" s="65">
        <v>1836957</v>
      </c>
      <c r="G21" s="65">
        <v>807518</v>
      </c>
      <c r="H21" s="65">
        <v>462562.60000000003</v>
      </c>
      <c r="I21" s="65">
        <v>204672.6</v>
      </c>
      <c r="J21" s="65">
        <v>683.28</v>
      </c>
      <c r="K21" s="65">
        <v>455.52</v>
      </c>
      <c r="L21" s="65">
        <v>514748</v>
      </c>
      <c r="M21" s="65">
        <v>887934.4</v>
      </c>
      <c r="N21" s="65">
        <v>1716660.8</v>
      </c>
      <c r="O21" s="65">
        <v>890628.4</v>
      </c>
      <c r="P21" s="65">
        <v>3006345.4000000004</v>
      </c>
      <c r="Q21" s="65">
        <v>224368.80000000002</v>
      </c>
      <c r="R21" s="65">
        <v>19621367.096000001</v>
      </c>
      <c r="S21" s="65">
        <v>6983876.4240000006</v>
      </c>
      <c r="T21" s="65">
        <v>6651310.8800000008</v>
      </c>
      <c r="U21" s="65">
        <v>917423.8</v>
      </c>
      <c r="V21" s="65">
        <v>339376.12800000003</v>
      </c>
      <c r="W21" s="65">
        <v>468662.272</v>
      </c>
      <c r="X21" s="65">
        <v>675496.20000000007</v>
      </c>
      <c r="Y21" s="65">
        <v>843270.20000000007</v>
      </c>
      <c r="Z21" s="65">
        <v>533916.80000000005</v>
      </c>
      <c r="AA21" s="65">
        <v>168090.62400000001</v>
      </c>
      <c r="AB21" s="65">
        <v>47410.176000000007</v>
      </c>
      <c r="AC21" s="65">
        <v>374740.80000000005</v>
      </c>
      <c r="AD21" s="65">
        <v>1047365.2000000001</v>
      </c>
      <c r="AE21" s="65">
        <v>347469</v>
      </c>
      <c r="AF21" s="65">
        <v>8125</v>
      </c>
      <c r="AG21" s="65">
        <v>418.8</v>
      </c>
      <c r="AH21" s="65">
        <v>27740.2</v>
      </c>
      <c r="AI21" s="65">
        <v>185.8</v>
      </c>
      <c r="AJ21" s="65">
        <v>37722.6</v>
      </c>
      <c r="AK21" s="65">
        <v>1321989.2000000002</v>
      </c>
      <c r="AL21" s="65">
        <v>12206.800000000001</v>
      </c>
      <c r="AM21" s="65">
        <v>53828.800000000003</v>
      </c>
      <c r="AN21" s="65">
        <v>25333</v>
      </c>
      <c r="AO21" s="65">
        <v>25039.600000000002</v>
      </c>
      <c r="AP21" s="65">
        <v>398.40000000000003</v>
      </c>
      <c r="AQ21" s="65">
        <v>27790</v>
      </c>
      <c r="AR21" s="65">
        <v>18480.2</v>
      </c>
      <c r="AS21" s="65">
        <v>7655.4000000000005</v>
      </c>
      <c r="AT21" s="65">
        <v>400100.2</v>
      </c>
      <c r="AU21" s="65">
        <v>18117.400000000001</v>
      </c>
      <c r="AV21" s="65">
        <v>219046.40000000002</v>
      </c>
      <c r="AW21" s="65">
        <v>9454</v>
      </c>
      <c r="AX21" s="65">
        <v>4554226.2</v>
      </c>
      <c r="AY21" s="65">
        <v>1701.8000000000002</v>
      </c>
      <c r="AZ21" s="65">
        <v>1463</v>
      </c>
      <c r="BA21" s="66">
        <v>56344332.800000004</v>
      </c>
      <c r="BB21" s="66">
        <v>401491.20000000001</v>
      </c>
      <c r="BC21" s="66">
        <v>1322650.8</v>
      </c>
      <c r="BD21" s="66">
        <v>1724141.8</v>
      </c>
      <c r="BE21" s="66">
        <v>0</v>
      </c>
      <c r="BF21" s="66">
        <v>1724141.8</v>
      </c>
      <c r="BG21" s="66">
        <v>0</v>
      </c>
      <c r="BH21" s="66">
        <v>166522</v>
      </c>
      <c r="BI21" s="66">
        <v>166522</v>
      </c>
      <c r="BJ21" s="66">
        <v>3883187.8000000003</v>
      </c>
      <c r="BK21" s="66">
        <v>2046074</v>
      </c>
      <c r="BL21" s="66">
        <v>7819925.8000000007</v>
      </c>
      <c r="BM21" s="66">
        <v>662284</v>
      </c>
      <c r="BN21" s="66">
        <v>1581666.2000000002</v>
      </c>
      <c r="BO21" s="66">
        <v>2177027.2000000002</v>
      </c>
      <c r="BP21" s="66">
        <v>64097335.400000006</v>
      </c>
    </row>
    <row r="22" spans="3:68">
      <c r="C22" s="74" t="s">
        <v>154</v>
      </c>
      <c r="D22" s="16" t="s">
        <v>60</v>
      </c>
      <c r="E22" s="32">
        <v>16</v>
      </c>
      <c r="F22" s="65">
        <v>124450</v>
      </c>
      <c r="G22" s="65">
        <v>29852</v>
      </c>
      <c r="H22" s="65">
        <v>659</v>
      </c>
      <c r="I22" s="65">
        <v>30194</v>
      </c>
      <c r="J22" s="65">
        <v>379.8</v>
      </c>
      <c r="K22" s="65">
        <v>253.20000000000002</v>
      </c>
      <c r="L22" s="65">
        <v>702202</v>
      </c>
      <c r="M22" s="65">
        <v>22934</v>
      </c>
      <c r="N22" s="65">
        <v>21850</v>
      </c>
      <c r="O22" s="65">
        <v>105229</v>
      </c>
      <c r="P22" s="65">
        <v>602711</v>
      </c>
      <c r="Q22" s="65">
        <v>28387</v>
      </c>
      <c r="R22" s="65">
        <v>747043.25</v>
      </c>
      <c r="S22" s="65">
        <v>265896.75</v>
      </c>
      <c r="T22" s="65">
        <v>253235</v>
      </c>
      <c r="U22" s="65">
        <v>34772610</v>
      </c>
      <c r="V22" s="65">
        <v>1958882.0999999999</v>
      </c>
      <c r="W22" s="65">
        <v>2705122.9</v>
      </c>
      <c r="X22" s="65">
        <v>522594</v>
      </c>
      <c r="Y22" s="65">
        <v>1166037</v>
      </c>
      <c r="Z22" s="65">
        <v>335472</v>
      </c>
      <c r="AA22" s="65">
        <v>325476.84000000003</v>
      </c>
      <c r="AB22" s="65">
        <v>91801.16</v>
      </c>
      <c r="AC22" s="65">
        <v>3854995</v>
      </c>
      <c r="AD22" s="65">
        <v>329809</v>
      </c>
      <c r="AE22" s="65">
        <v>257769</v>
      </c>
      <c r="AF22" s="65">
        <v>10368</v>
      </c>
      <c r="AG22" s="65">
        <v>238</v>
      </c>
      <c r="AH22" s="65">
        <v>113734</v>
      </c>
      <c r="AI22" s="65">
        <v>32</v>
      </c>
      <c r="AJ22" s="65">
        <v>665</v>
      </c>
      <c r="AK22" s="65">
        <v>36987998</v>
      </c>
      <c r="AL22" s="65">
        <v>3094</v>
      </c>
      <c r="AM22" s="65">
        <v>9744</v>
      </c>
      <c r="AN22" s="65">
        <v>12525</v>
      </c>
      <c r="AO22" s="65">
        <v>15411</v>
      </c>
      <c r="AP22" s="65">
        <v>74</v>
      </c>
      <c r="AQ22" s="65">
        <v>2040</v>
      </c>
      <c r="AR22" s="65">
        <v>4092</v>
      </c>
      <c r="AS22" s="65">
        <v>5087</v>
      </c>
      <c r="AT22" s="65">
        <v>5945</v>
      </c>
      <c r="AU22" s="65">
        <v>888</v>
      </c>
      <c r="AV22" s="65">
        <v>437</v>
      </c>
      <c r="AW22" s="65">
        <v>28546</v>
      </c>
      <c r="AX22" s="65">
        <v>6447</v>
      </c>
      <c r="AY22" s="65">
        <v>52</v>
      </c>
      <c r="AZ22" s="65">
        <v>60</v>
      </c>
      <c r="BA22" s="66">
        <v>86463324</v>
      </c>
      <c r="BB22" s="66">
        <v>3642140</v>
      </c>
      <c r="BC22" s="66">
        <v>825901</v>
      </c>
      <c r="BD22" s="66">
        <v>4468041</v>
      </c>
      <c r="BE22" s="66">
        <v>0</v>
      </c>
      <c r="BF22" s="66">
        <v>4468041</v>
      </c>
      <c r="BG22" s="66">
        <v>0</v>
      </c>
      <c r="BH22" s="66">
        <v>70574</v>
      </c>
      <c r="BI22" s="66">
        <v>70574</v>
      </c>
      <c r="BJ22" s="66">
        <v>1777266</v>
      </c>
      <c r="BK22" s="66">
        <v>567719</v>
      </c>
      <c r="BL22" s="66">
        <v>6883601</v>
      </c>
      <c r="BM22" s="66">
        <v>426273</v>
      </c>
      <c r="BN22" s="66">
        <v>781062</v>
      </c>
      <c r="BO22" s="66">
        <v>4207162</v>
      </c>
      <c r="BP22" s="66">
        <v>96346752</v>
      </c>
    </row>
    <row r="23" spans="3:68">
      <c r="C23" s="74" t="s">
        <v>155</v>
      </c>
      <c r="D23" s="16" t="s">
        <v>61</v>
      </c>
      <c r="E23" s="32">
        <v>17</v>
      </c>
      <c r="F23" s="65">
        <v>12453.84</v>
      </c>
      <c r="G23" s="65">
        <v>43783.32</v>
      </c>
      <c r="H23" s="65">
        <v>73467.66</v>
      </c>
      <c r="I23" s="65">
        <v>50476.439999999995</v>
      </c>
      <c r="J23" s="65">
        <v>216.72</v>
      </c>
      <c r="K23" s="65">
        <v>144.47999999999999</v>
      </c>
      <c r="L23" s="65">
        <v>10320.66</v>
      </c>
      <c r="M23" s="65">
        <v>4486.4399999999996</v>
      </c>
      <c r="N23" s="65">
        <v>856.38</v>
      </c>
      <c r="O23" s="65">
        <v>706576.08</v>
      </c>
      <c r="P23" s="65">
        <v>1495698.1199999999</v>
      </c>
      <c r="Q23" s="65">
        <v>7417.2</v>
      </c>
      <c r="R23" s="65">
        <v>389608.01039999997</v>
      </c>
      <c r="S23" s="65">
        <v>138674.03759999998</v>
      </c>
      <c r="T23" s="65">
        <v>132070.51199999999</v>
      </c>
      <c r="U23" s="65">
        <v>1167051.8999999999</v>
      </c>
      <c r="V23" s="65">
        <v>10262541.693599999</v>
      </c>
      <c r="W23" s="65">
        <v>14172081.386399997</v>
      </c>
      <c r="X23" s="65">
        <v>5937267</v>
      </c>
      <c r="Y23" s="65">
        <v>6865235.1600000001</v>
      </c>
      <c r="Z23" s="65">
        <v>2884062.3</v>
      </c>
      <c r="AA23" s="65">
        <v>364105.77840000001</v>
      </c>
      <c r="AB23" s="65">
        <v>102696.50159999999</v>
      </c>
      <c r="AC23" s="65">
        <v>4746947.9399999995</v>
      </c>
      <c r="AD23" s="65">
        <v>489927.06</v>
      </c>
      <c r="AE23" s="65">
        <v>144717.72</v>
      </c>
      <c r="AF23" s="65">
        <v>69724.62</v>
      </c>
      <c r="AG23" s="65">
        <v>88079.459999999992</v>
      </c>
      <c r="AH23" s="65">
        <v>3854.7599999999998</v>
      </c>
      <c r="AI23" s="65">
        <v>651.41999999999996</v>
      </c>
      <c r="AJ23" s="65">
        <v>286.44</v>
      </c>
      <c r="AK23" s="65">
        <v>7119109.2000000002</v>
      </c>
      <c r="AL23" s="65">
        <v>478.79999999999995</v>
      </c>
      <c r="AM23" s="65">
        <v>4153.8</v>
      </c>
      <c r="AN23" s="65">
        <v>485.09999999999997</v>
      </c>
      <c r="AO23" s="65">
        <v>0</v>
      </c>
      <c r="AP23" s="65">
        <v>0.42</v>
      </c>
      <c r="AQ23" s="65">
        <v>31.5</v>
      </c>
      <c r="AR23" s="65">
        <v>631.67999999999995</v>
      </c>
      <c r="AS23" s="65">
        <v>0</v>
      </c>
      <c r="AT23" s="65">
        <v>0.84</v>
      </c>
      <c r="AU23" s="65">
        <v>282.24</v>
      </c>
      <c r="AV23" s="65">
        <v>722.81999999999994</v>
      </c>
      <c r="AW23" s="65">
        <v>10.5</v>
      </c>
      <c r="AX23" s="65">
        <v>3.78</v>
      </c>
      <c r="AY23" s="65">
        <v>7.56</v>
      </c>
      <c r="AZ23" s="65">
        <v>0</v>
      </c>
      <c r="BA23" s="66">
        <v>57491400.119999997</v>
      </c>
      <c r="BB23" s="66">
        <v>0</v>
      </c>
      <c r="BC23" s="66">
        <v>0</v>
      </c>
      <c r="BD23" s="66">
        <v>0</v>
      </c>
      <c r="BE23" s="66">
        <v>0</v>
      </c>
      <c r="BF23" s="66">
        <v>0</v>
      </c>
      <c r="BG23" s="66">
        <v>0</v>
      </c>
      <c r="BH23" s="66">
        <v>323764.98</v>
      </c>
      <c r="BI23" s="66">
        <v>323764.98</v>
      </c>
      <c r="BJ23" s="66">
        <v>2456359.08</v>
      </c>
      <c r="BK23" s="66">
        <v>1965152.7</v>
      </c>
      <c r="BL23" s="66">
        <v>4745276.76</v>
      </c>
      <c r="BM23" s="66">
        <v>558962.46</v>
      </c>
      <c r="BN23" s="66">
        <v>7725697.9799999995</v>
      </c>
      <c r="BO23" s="66">
        <v>2043995.52</v>
      </c>
      <c r="BP23" s="66">
        <v>55996011.960000001</v>
      </c>
    </row>
    <row r="24" spans="3:68">
      <c r="C24" s="74" t="s">
        <v>156</v>
      </c>
      <c r="D24" s="16"/>
      <c r="E24" s="32">
        <v>18</v>
      </c>
      <c r="F24" s="65">
        <v>17198.16</v>
      </c>
      <c r="G24" s="65">
        <v>60462.679999999993</v>
      </c>
      <c r="H24" s="65">
        <v>101455.34</v>
      </c>
      <c r="I24" s="65">
        <v>69705.56</v>
      </c>
      <c r="J24" s="65">
        <v>299.27999999999997</v>
      </c>
      <c r="K24" s="65">
        <v>199.51999999999998</v>
      </c>
      <c r="L24" s="65">
        <v>14252.339999999998</v>
      </c>
      <c r="M24" s="65">
        <v>6195.5599999999995</v>
      </c>
      <c r="N24" s="65">
        <v>1182.6199999999999</v>
      </c>
      <c r="O24" s="65">
        <v>975747.91999999993</v>
      </c>
      <c r="P24" s="65">
        <v>2065487.88</v>
      </c>
      <c r="Q24" s="65">
        <v>10242.799999999999</v>
      </c>
      <c r="R24" s="65">
        <v>538030.10959999997</v>
      </c>
      <c r="S24" s="65">
        <v>191502.24239999999</v>
      </c>
      <c r="T24" s="65">
        <v>182383.08799999999</v>
      </c>
      <c r="U24" s="65">
        <v>1611643.0999999999</v>
      </c>
      <c r="V24" s="65">
        <v>14172081.386399997</v>
      </c>
      <c r="W24" s="65">
        <v>19570969.533599995</v>
      </c>
      <c r="X24" s="65">
        <v>8199082.9999999991</v>
      </c>
      <c r="Y24" s="65">
        <v>9480562.8399999999</v>
      </c>
      <c r="Z24" s="65">
        <v>3982752.6999999997</v>
      </c>
      <c r="AA24" s="65">
        <v>502812.74160000001</v>
      </c>
      <c r="AB24" s="65">
        <v>141818.97839999999</v>
      </c>
      <c r="AC24" s="65">
        <v>6555309.0599999996</v>
      </c>
      <c r="AD24" s="65">
        <v>676565.94</v>
      </c>
      <c r="AE24" s="65">
        <v>199848.28</v>
      </c>
      <c r="AF24" s="65">
        <v>96286.37999999999</v>
      </c>
      <c r="AG24" s="65">
        <v>121633.54</v>
      </c>
      <c r="AH24" s="65">
        <v>5323.24</v>
      </c>
      <c r="AI24" s="65">
        <v>899.57999999999993</v>
      </c>
      <c r="AJ24" s="65">
        <v>395.55999999999995</v>
      </c>
      <c r="AK24" s="65">
        <v>9831150.7999999989</v>
      </c>
      <c r="AL24" s="65">
        <v>661.19999999999993</v>
      </c>
      <c r="AM24" s="65">
        <v>5736.2</v>
      </c>
      <c r="AN24" s="65">
        <v>669.9</v>
      </c>
      <c r="AO24" s="65">
        <v>0</v>
      </c>
      <c r="AP24" s="65">
        <v>0.57999999999999996</v>
      </c>
      <c r="AQ24" s="65">
        <v>43.5</v>
      </c>
      <c r="AR24" s="65">
        <v>872.31999999999994</v>
      </c>
      <c r="AS24" s="65">
        <v>0</v>
      </c>
      <c r="AT24" s="65">
        <v>1.1599999999999999</v>
      </c>
      <c r="AU24" s="65">
        <v>389.76</v>
      </c>
      <c r="AV24" s="65">
        <v>998.18</v>
      </c>
      <c r="AW24" s="65">
        <v>14.499999999999998</v>
      </c>
      <c r="AX24" s="65">
        <v>5.22</v>
      </c>
      <c r="AY24" s="65">
        <v>10.44</v>
      </c>
      <c r="AZ24" s="65">
        <v>0</v>
      </c>
      <c r="BA24" s="66">
        <v>79392885.879999995</v>
      </c>
      <c r="BB24" s="66">
        <v>0</v>
      </c>
      <c r="BC24" s="66">
        <v>0</v>
      </c>
      <c r="BD24" s="66">
        <v>0</v>
      </c>
      <c r="BE24" s="66">
        <v>0</v>
      </c>
      <c r="BF24" s="66">
        <v>0</v>
      </c>
      <c r="BG24" s="66">
        <v>0</v>
      </c>
      <c r="BH24" s="66">
        <v>447104.01999999996</v>
      </c>
      <c r="BI24" s="66">
        <v>447104.01999999996</v>
      </c>
      <c r="BJ24" s="66">
        <v>3392114.92</v>
      </c>
      <c r="BK24" s="66">
        <v>2713782.3</v>
      </c>
      <c r="BL24" s="66">
        <v>6553001.2399999993</v>
      </c>
      <c r="BM24" s="66">
        <v>771900.53999999992</v>
      </c>
      <c r="BN24" s="66">
        <v>10668821.02</v>
      </c>
      <c r="BO24" s="66">
        <v>2822660.48</v>
      </c>
      <c r="BP24" s="66">
        <v>77327826.039999992</v>
      </c>
    </row>
    <row r="25" spans="3:68">
      <c r="C25" s="74" t="s">
        <v>62</v>
      </c>
      <c r="D25" s="16" t="s">
        <v>62</v>
      </c>
      <c r="E25" s="32">
        <v>19</v>
      </c>
      <c r="F25" s="65">
        <v>592677</v>
      </c>
      <c r="G25" s="65">
        <v>224200</v>
      </c>
      <c r="H25" s="65">
        <v>7168</v>
      </c>
      <c r="I25" s="65">
        <v>19167</v>
      </c>
      <c r="J25" s="65">
        <v>7776</v>
      </c>
      <c r="K25" s="65">
        <v>5184</v>
      </c>
      <c r="L25" s="65">
        <v>791443</v>
      </c>
      <c r="M25" s="65">
        <v>51835</v>
      </c>
      <c r="N25" s="65">
        <v>81893</v>
      </c>
      <c r="O25" s="65">
        <v>672890</v>
      </c>
      <c r="P25" s="65">
        <v>296711</v>
      </c>
      <c r="Q25" s="65">
        <v>194080</v>
      </c>
      <c r="R25" s="65">
        <v>1224893.69</v>
      </c>
      <c r="S25" s="65">
        <v>435979.11</v>
      </c>
      <c r="T25" s="65">
        <v>415218.2</v>
      </c>
      <c r="U25" s="65">
        <v>1315340</v>
      </c>
      <c r="V25" s="65">
        <v>52715.88</v>
      </c>
      <c r="W25" s="65">
        <v>72798.12</v>
      </c>
      <c r="X25" s="65">
        <v>27715914</v>
      </c>
      <c r="Y25" s="65">
        <v>4268107</v>
      </c>
      <c r="Z25" s="65">
        <v>3565430</v>
      </c>
      <c r="AA25" s="65">
        <v>1088391.72</v>
      </c>
      <c r="AB25" s="65">
        <v>306982.28000000003</v>
      </c>
      <c r="AC25" s="65">
        <v>1288062</v>
      </c>
      <c r="AD25" s="65">
        <v>438344</v>
      </c>
      <c r="AE25" s="65">
        <v>991515</v>
      </c>
      <c r="AF25" s="65">
        <v>27571</v>
      </c>
      <c r="AG25" s="65">
        <v>173010</v>
      </c>
      <c r="AH25" s="65">
        <v>13153</v>
      </c>
      <c r="AI25" s="65">
        <v>464</v>
      </c>
      <c r="AJ25" s="65">
        <v>2168</v>
      </c>
      <c r="AK25" s="65">
        <v>13806650</v>
      </c>
      <c r="AL25" s="65">
        <v>18076</v>
      </c>
      <c r="AM25" s="65">
        <v>36649</v>
      </c>
      <c r="AN25" s="65">
        <v>34650</v>
      </c>
      <c r="AO25" s="65">
        <v>48102</v>
      </c>
      <c r="AP25" s="65">
        <v>3023</v>
      </c>
      <c r="AQ25" s="65">
        <v>14002</v>
      </c>
      <c r="AR25" s="65">
        <v>878402</v>
      </c>
      <c r="AS25" s="65">
        <v>7670</v>
      </c>
      <c r="AT25" s="65">
        <v>1010840</v>
      </c>
      <c r="AU25" s="65">
        <v>27383</v>
      </c>
      <c r="AV25" s="65">
        <v>1111110</v>
      </c>
      <c r="AW25" s="65">
        <v>38864</v>
      </c>
      <c r="AX25" s="65">
        <v>1586</v>
      </c>
      <c r="AY25" s="65">
        <v>42981</v>
      </c>
      <c r="AZ25" s="65">
        <v>0</v>
      </c>
      <c r="BA25" s="66">
        <v>63421070</v>
      </c>
      <c r="BB25" s="66">
        <v>15368</v>
      </c>
      <c r="BC25" s="66">
        <v>33979</v>
      </c>
      <c r="BD25" s="66">
        <v>49347</v>
      </c>
      <c r="BE25" s="66">
        <v>0</v>
      </c>
      <c r="BF25" s="66">
        <v>49347</v>
      </c>
      <c r="BG25" s="66">
        <v>3170573</v>
      </c>
      <c r="BH25" s="66">
        <v>759173</v>
      </c>
      <c r="BI25" s="66">
        <v>3929746</v>
      </c>
      <c r="BJ25" s="66">
        <v>2550034</v>
      </c>
      <c r="BK25" s="66">
        <v>537200</v>
      </c>
      <c r="BL25" s="66">
        <v>7066326</v>
      </c>
      <c r="BM25" s="66">
        <v>130472</v>
      </c>
      <c r="BN25" s="66">
        <v>1091445</v>
      </c>
      <c r="BO25" s="66">
        <v>3668034</v>
      </c>
      <c r="BP25" s="66">
        <v>72933514</v>
      </c>
    </row>
    <row r="26" spans="3:68">
      <c r="C26" s="74" t="s">
        <v>63</v>
      </c>
      <c r="D26" s="16" t="s">
        <v>63</v>
      </c>
      <c r="E26" s="32">
        <v>20</v>
      </c>
      <c r="F26" s="65">
        <v>106250</v>
      </c>
      <c r="G26" s="65">
        <v>362893</v>
      </c>
      <c r="H26" s="65">
        <v>6600</v>
      </c>
      <c r="I26" s="65">
        <v>77245</v>
      </c>
      <c r="J26" s="65">
        <v>7461</v>
      </c>
      <c r="K26" s="65">
        <v>4974</v>
      </c>
      <c r="L26" s="65">
        <v>555767</v>
      </c>
      <c r="M26" s="65">
        <v>289871</v>
      </c>
      <c r="N26" s="65">
        <v>55764</v>
      </c>
      <c r="O26" s="65">
        <v>135269</v>
      </c>
      <c r="P26" s="65">
        <v>257924</v>
      </c>
      <c r="Q26" s="65">
        <v>763015</v>
      </c>
      <c r="R26" s="65">
        <v>1302679.8799999999</v>
      </c>
      <c r="S26" s="65">
        <v>463665.72</v>
      </c>
      <c r="T26" s="65">
        <v>441586.4</v>
      </c>
      <c r="U26" s="65">
        <v>9442618</v>
      </c>
      <c r="V26" s="65">
        <v>238572.18</v>
      </c>
      <c r="W26" s="65">
        <v>329456.81999999995</v>
      </c>
      <c r="X26" s="65">
        <v>1446729</v>
      </c>
      <c r="Y26" s="65">
        <v>32833780</v>
      </c>
      <c r="Z26" s="65">
        <v>7790858</v>
      </c>
      <c r="AA26" s="65">
        <v>2046195.06</v>
      </c>
      <c r="AB26" s="65">
        <v>577131.94000000006</v>
      </c>
      <c r="AC26" s="65">
        <v>2041021</v>
      </c>
      <c r="AD26" s="65">
        <v>2370144</v>
      </c>
      <c r="AE26" s="65">
        <v>1137361</v>
      </c>
      <c r="AF26" s="65">
        <v>9809</v>
      </c>
      <c r="AG26" s="65">
        <v>2287</v>
      </c>
      <c r="AH26" s="65">
        <v>455718</v>
      </c>
      <c r="AI26" s="65">
        <v>3437</v>
      </c>
      <c r="AJ26" s="65">
        <v>4773</v>
      </c>
      <c r="AK26" s="65">
        <v>2315442</v>
      </c>
      <c r="AL26" s="65">
        <v>54590</v>
      </c>
      <c r="AM26" s="65">
        <v>527881</v>
      </c>
      <c r="AN26" s="65">
        <v>159060</v>
      </c>
      <c r="AO26" s="65">
        <v>53573</v>
      </c>
      <c r="AP26" s="65">
        <v>49405</v>
      </c>
      <c r="AQ26" s="65">
        <v>21322</v>
      </c>
      <c r="AR26" s="65">
        <v>40409</v>
      </c>
      <c r="AS26" s="65">
        <v>3389</v>
      </c>
      <c r="AT26" s="65">
        <v>17460</v>
      </c>
      <c r="AU26" s="65">
        <v>9329</v>
      </c>
      <c r="AV26" s="65">
        <v>16661</v>
      </c>
      <c r="AW26" s="65">
        <v>20452</v>
      </c>
      <c r="AX26" s="65">
        <v>6342</v>
      </c>
      <c r="AY26" s="65">
        <v>22221</v>
      </c>
      <c r="AZ26" s="65">
        <v>1113</v>
      </c>
      <c r="BA26" s="66">
        <v>68879506</v>
      </c>
      <c r="BB26" s="66">
        <v>23262</v>
      </c>
      <c r="BC26" s="66">
        <v>20573</v>
      </c>
      <c r="BD26" s="66">
        <v>43835</v>
      </c>
      <c r="BE26" s="66">
        <v>0</v>
      </c>
      <c r="BF26" s="66">
        <v>43835</v>
      </c>
      <c r="BG26" s="66">
        <v>19876312</v>
      </c>
      <c r="BH26" s="66">
        <v>5413595</v>
      </c>
      <c r="BI26" s="66">
        <v>25289907</v>
      </c>
      <c r="BJ26" s="66">
        <v>3601262</v>
      </c>
      <c r="BK26" s="66">
        <v>858706</v>
      </c>
      <c r="BL26" s="66">
        <v>29793709</v>
      </c>
      <c r="BM26" s="66">
        <v>1193703</v>
      </c>
      <c r="BN26" s="66">
        <v>3956657</v>
      </c>
      <c r="BO26" s="66">
        <v>4709430</v>
      </c>
      <c r="BP26" s="66">
        <v>98232284</v>
      </c>
    </row>
    <row r="27" spans="3:68">
      <c r="C27" s="76" t="s">
        <v>64</v>
      </c>
      <c r="D27" s="16" t="s">
        <v>64</v>
      </c>
      <c r="E27" s="32">
        <v>21</v>
      </c>
      <c r="F27" s="65">
        <v>1098778</v>
      </c>
      <c r="G27" s="65">
        <v>2099316</v>
      </c>
      <c r="H27" s="65">
        <v>6859</v>
      </c>
      <c r="I27" s="65">
        <v>2129578</v>
      </c>
      <c r="J27" s="65">
        <v>2108102.4</v>
      </c>
      <c r="K27" s="65">
        <v>1405401.6</v>
      </c>
      <c r="L27" s="65">
        <v>76087</v>
      </c>
      <c r="M27" s="65">
        <v>31478</v>
      </c>
      <c r="N27" s="65">
        <v>396092</v>
      </c>
      <c r="O27" s="65">
        <v>119076</v>
      </c>
      <c r="P27" s="65">
        <v>1234956</v>
      </c>
      <c r="Q27" s="65">
        <v>109023</v>
      </c>
      <c r="R27" s="65">
        <v>268018.12</v>
      </c>
      <c r="S27" s="65">
        <v>95396.28</v>
      </c>
      <c r="T27" s="65">
        <v>90853.6</v>
      </c>
      <c r="U27" s="65">
        <v>141748</v>
      </c>
      <c r="V27" s="65">
        <v>86162.58</v>
      </c>
      <c r="W27" s="65">
        <v>118986.42</v>
      </c>
      <c r="X27" s="65">
        <v>153710</v>
      </c>
      <c r="Y27" s="65">
        <v>519317</v>
      </c>
      <c r="Z27" s="65">
        <v>22902858</v>
      </c>
      <c r="AA27" s="65">
        <v>326441.7</v>
      </c>
      <c r="AB27" s="65">
        <v>92073.3</v>
      </c>
      <c r="AC27" s="65">
        <v>1095845</v>
      </c>
      <c r="AD27" s="65">
        <v>1570810</v>
      </c>
      <c r="AE27" s="65">
        <v>553193</v>
      </c>
      <c r="AF27" s="65">
        <v>5545</v>
      </c>
      <c r="AG27" s="65">
        <v>78467</v>
      </c>
      <c r="AH27" s="65">
        <v>13930</v>
      </c>
      <c r="AI27" s="65">
        <v>2574</v>
      </c>
      <c r="AJ27" s="65">
        <v>765</v>
      </c>
      <c r="AK27" s="65">
        <v>432841</v>
      </c>
      <c r="AL27" s="65">
        <v>508</v>
      </c>
      <c r="AM27" s="65">
        <v>8269</v>
      </c>
      <c r="AN27" s="65">
        <v>12315</v>
      </c>
      <c r="AO27" s="65">
        <v>3919</v>
      </c>
      <c r="AP27" s="65">
        <v>160629</v>
      </c>
      <c r="AQ27" s="65">
        <v>5948</v>
      </c>
      <c r="AR27" s="65">
        <v>6812</v>
      </c>
      <c r="AS27" s="65">
        <v>85</v>
      </c>
      <c r="AT27" s="65">
        <v>601</v>
      </c>
      <c r="AU27" s="65">
        <v>124</v>
      </c>
      <c r="AV27" s="65">
        <v>321</v>
      </c>
      <c r="AW27" s="65">
        <v>342</v>
      </c>
      <c r="AX27" s="65">
        <v>264378</v>
      </c>
      <c r="AY27" s="65">
        <v>416</v>
      </c>
      <c r="AZ27" s="65">
        <v>0</v>
      </c>
      <c r="BA27" s="66">
        <v>39828951</v>
      </c>
      <c r="BB27" s="66">
        <v>5682</v>
      </c>
      <c r="BC27" s="66">
        <v>18006</v>
      </c>
      <c r="BD27" s="66">
        <v>23688</v>
      </c>
      <c r="BE27" s="66">
        <v>0</v>
      </c>
      <c r="BF27" s="66">
        <v>23688</v>
      </c>
      <c r="BG27" s="66">
        <v>23896216</v>
      </c>
      <c r="BH27" s="66">
        <v>2300536</v>
      </c>
      <c r="BI27" s="66">
        <v>26196752</v>
      </c>
      <c r="BJ27" s="66">
        <v>2816612</v>
      </c>
      <c r="BK27" s="66">
        <v>1085401</v>
      </c>
      <c r="BL27" s="66">
        <v>30122453</v>
      </c>
      <c r="BM27" s="66">
        <v>743177</v>
      </c>
      <c r="BN27" s="66">
        <v>1315216</v>
      </c>
      <c r="BO27" s="66">
        <v>3355309</v>
      </c>
      <c r="BP27" s="66">
        <v>71248319</v>
      </c>
    </row>
    <row r="28" spans="3:68">
      <c r="C28" s="74" t="s">
        <v>157</v>
      </c>
      <c r="D28" s="16" t="s">
        <v>65</v>
      </c>
      <c r="E28" s="32">
        <v>22</v>
      </c>
      <c r="F28" s="65">
        <v>884576.94000000006</v>
      </c>
      <c r="G28" s="65">
        <v>18763.68</v>
      </c>
      <c r="H28" s="65">
        <v>1063.92</v>
      </c>
      <c r="I28" s="65">
        <v>10874.76</v>
      </c>
      <c r="J28" s="65">
        <v>530.24400000000003</v>
      </c>
      <c r="K28" s="65">
        <v>353.49600000000004</v>
      </c>
      <c r="L28" s="65">
        <v>49168.86</v>
      </c>
      <c r="M28" s="65">
        <v>20825.22</v>
      </c>
      <c r="N28" s="65">
        <v>4680</v>
      </c>
      <c r="O28" s="65">
        <v>23182.38</v>
      </c>
      <c r="P28" s="65">
        <v>18407.22</v>
      </c>
      <c r="Q28" s="65">
        <v>27477.84</v>
      </c>
      <c r="R28" s="65">
        <v>1608099.8699999999</v>
      </c>
      <c r="S28" s="65">
        <v>572374.53</v>
      </c>
      <c r="T28" s="65">
        <v>545118.6</v>
      </c>
      <c r="U28" s="65">
        <v>49609.560000000005</v>
      </c>
      <c r="V28" s="65">
        <v>122395.29119999999</v>
      </c>
      <c r="W28" s="65">
        <v>169022.06879999998</v>
      </c>
      <c r="X28" s="65">
        <v>25742.34</v>
      </c>
      <c r="Y28" s="65">
        <v>213405.66</v>
      </c>
      <c r="Z28" s="65">
        <v>3242173.74</v>
      </c>
      <c r="AA28" s="65">
        <v>40709031.433200002</v>
      </c>
      <c r="AB28" s="65">
        <v>11482034.506800001</v>
      </c>
      <c r="AC28" s="65">
        <v>2066730.12</v>
      </c>
      <c r="AD28" s="65">
        <v>8181.42</v>
      </c>
      <c r="AE28" s="65">
        <v>72084.479999999996</v>
      </c>
      <c r="AF28" s="65">
        <v>851.76</v>
      </c>
      <c r="AG28" s="65">
        <v>115879.14</v>
      </c>
      <c r="AH28" s="65">
        <v>7903.7400000000007</v>
      </c>
      <c r="AI28" s="65">
        <v>1983.54</v>
      </c>
      <c r="AJ28" s="65">
        <v>483.6</v>
      </c>
      <c r="AK28" s="65">
        <v>113731.02</v>
      </c>
      <c r="AL28" s="65">
        <v>9632.2200000000012</v>
      </c>
      <c r="AM28" s="65">
        <v>4337272.68</v>
      </c>
      <c r="AN28" s="65">
        <v>7346.8200000000006</v>
      </c>
      <c r="AO28" s="65">
        <v>17184.18</v>
      </c>
      <c r="AP28" s="65">
        <v>138762</v>
      </c>
      <c r="AQ28" s="65">
        <v>29816.280000000002</v>
      </c>
      <c r="AR28" s="65">
        <v>175556.16</v>
      </c>
      <c r="AS28" s="65">
        <v>562.38</v>
      </c>
      <c r="AT28" s="65">
        <v>39290.94</v>
      </c>
      <c r="AU28" s="65">
        <v>12746.76</v>
      </c>
      <c r="AV28" s="65">
        <v>29653.260000000002</v>
      </c>
      <c r="AW28" s="65">
        <v>29982.420000000002</v>
      </c>
      <c r="AX28" s="65">
        <v>4233.84</v>
      </c>
      <c r="AY28" s="65">
        <v>4115.28</v>
      </c>
      <c r="AZ28" s="65">
        <v>43755.66</v>
      </c>
      <c r="BA28" s="66">
        <v>67066651.080000006</v>
      </c>
      <c r="BB28" s="66">
        <v>3332851.8600000003</v>
      </c>
      <c r="BC28" s="66">
        <v>6154205.46</v>
      </c>
      <c r="BD28" s="66">
        <v>9487058.0999999996</v>
      </c>
      <c r="BE28" s="66">
        <v>0</v>
      </c>
      <c r="BF28" s="66">
        <v>9487058.0999999996</v>
      </c>
      <c r="BG28" s="66">
        <v>1226364.3600000001</v>
      </c>
      <c r="BH28" s="66">
        <v>817893.96000000008</v>
      </c>
      <c r="BI28" s="66">
        <v>2044258.32</v>
      </c>
      <c r="BJ28" s="66">
        <v>3135438.54</v>
      </c>
      <c r="BK28" s="66">
        <v>1777314.24</v>
      </c>
      <c r="BL28" s="66">
        <v>16444069.200000001</v>
      </c>
      <c r="BM28" s="66">
        <v>402901.98000000004</v>
      </c>
      <c r="BN28" s="66">
        <v>4259470.0200000005</v>
      </c>
      <c r="BO28" s="66">
        <v>3903318.12</v>
      </c>
      <c r="BP28" s="66">
        <v>82751666.400000006</v>
      </c>
    </row>
    <row r="29" spans="3:68">
      <c r="C29" s="74" t="s">
        <v>158</v>
      </c>
      <c r="D29" s="16"/>
      <c r="E29" s="32">
        <v>23</v>
      </c>
      <c r="F29" s="65">
        <v>249496.06</v>
      </c>
      <c r="G29" s="65">
        <v>5292.32</v>
      </c>
      <c r="H29" s="65">
        <v>300.08</v>
      </c>
      <c r="I29" s="65">
        <v>3067.2400000000002</v>
      </c>
      <c r="J29" s="65">
        <v>149.55599999999998</v>
      </c>
      <c r="K29" s="65">
        <v>99.704000000000008</v>
      </c>
      <c r="L29" s="65">
        <v>13868.14</v>
      </c>
      <c r="M29" s="65">
        <v>5873.78</v>
      </c>
      <c r="N29" s="65">
        <v>1320</v>
      </c>
      <c r="O29" s="65">
        <v>6538.62</v>
      </c>
      <c r="P29" s="65">
        <v>5191.78</v>
      </c>
      <c r="Q29" s="65">
        <v>7750.16</v>
      </c>
      <c r="R29" s="65">
        <v>453566.63</v>
      </c>
      <c r="S29" s="65">
        <v>161438.97</v>
      </c>
      <c r="T29" s="65">
        <v>153751.4</v>
      </c>
      <c r="U29" s="65">
        <v>13992.44</v>
      </c>
      <c r="V29" s="65">
        <v>34521.748800000001</v>
      </c>
      <c r="W29" s="65">
        <v>47672.891199999998</v>
      </c>
      <c r="X29" s="65">
        <v>7260.66</v>
      </c>
      <c r="Y29" s="65">
        <v>60191.340000000004</v>
      </c>
      <c r="Z29" s="65">
        <v>914459.26</v>
      </c>
      <c r="AA29" s="65">
        <v>11482034.506800001</v>
      </c>
      <c r="AB29" s="65">
        <v>3238522.5532</v>
      </c>
      <c r="AC29" s="65">
        <v>582923.88</v>
      </c>
      <c r="AD29" s="65">
        <v>2307.58</v>
      </c>
      <c r="AE29" s="65">
        <v>20331.52</v>
      </c>
      <c r="AF29" s="65">
        <v>240.24</v>
      </c>
      <c r="AG29" s="65">
        <v>32683.86</v>
      </c>
      <c r="AH29" s="65">
        <v>2229.2600000000002</v>
      </c>
      <c r="AI29" s="65">
        <v>559.46</v>
      </c>
      <c r="AJ29" s="65">
        <v>136.4</v>
      </c>
      <c r="AK29" s="65">
        <v>32077.98</v>
      </c>
      <c r="AL29" s="65">
        <v>2716.78</v>
      </c>
      <c r="AM29" s="65">
        <v>1223333.32</v>
      </c>
      <c r="AN29" s="65">
        <v>2072.1799999999998</v>
      </c>
      <c r="AO29" s="65">
        <v>4846.82</v>
      </c>
      <c r="AP29" s="65">
        <v>39138</v>
      </c>
      <c r="AQ29" s="65">
        <v>8409.7199999999993</v>
      </c>
      <c r="AR29" s="65">
        <v>49515.840000000004</v>
      </c>
      <c r="AS29" s="65">
        <v>158.62</v>
      </c>
      <c r="AT29" s="65">
        <v>11082.06</v>
      </c>
      <c r="AU29" s="65">
        <v>3595.2400000000002</v>
      </c>
      <c r="AV29" s="65">
        <v>8363.74</v>
      </c>
      <c r="AW29" s="65">
        <v>8456.58</v>
      </c>
      <c r="AX29" s="65">
        <v>1194.1600000000001</v>
      </c>
      <c r="AY29" s="65">
        <v>1160.72</v>
      </c>
      <c r="AZ29" s="65">
        <v>12341.34</v>
      </c>
      <c r="BA29" s="66">
        <v>18916234.920000002</v>
      </c>
      <c r="BB29" s="66">
        <v>940035.14</v>
      </c>
      <c r="BC29" s="66">
        <v>1735801.54</v>
      </c>
      <c r="BD29" s="66">
        <v>2675836.9</v>
      </c>
      <c r="BE29" s="66">
        <v>0</v>
      </c>
      <c r="BF29" s="66">
        <v>2675836.9</v>
      </c>
      <c r="BG29" s="66">
        <v>345897.64</v>
      </c>
      <c r="BH29" s="66">
        <v>230688.04</v>
      </c>
      <c r="BI29" s="66">
        <v>576585.68000000005</v>
      </c>
      <c r="BJ29" s="66">
        <v>884354.46</v>
      </c>
      <c r="BK29" s="66">
        <v>501293.76</v>
      </c>
      <c r="BL29" s="66">
        <v>4638070.8</v>
      </c>
      <c r="BM29" s="66">
        <v>113639.02</v>
      </c>
      <c r="BN29" s="66">
        <v>1201388.98</v>
      </c>
      <c r="BO29" s="66">
        <v>1100935.8800000001</v>
      </c>
      <c r="BP29" s="66">
        <v>23340213.600000001</v>
      </c>
    </row>
    <row r="30" spans="3:68">
      <c r="C30" s="74" t="s">
        <v>66</v>
      </c>
      <c r="D30" s="16" t="s">
        <v>66</v>
      </c>
      <c r="E30" s="32">
        <v>24</v>
      </c>
      <c r="F30" s="65">
        <v>14398</v>
      </c>
      <c r="G30" s="65">
        <v>187305</v>
      </c>
      <c r="H30" s="65">
        <v>14260</v>
      </c>
      <c r="I30" s="65">
        <v>1660402</v>
      </c>
      <c r="J30" s="65">
        <v>1143.5999999999999</v>
      </c>
      <c r="K30" s="65">
        <v>762.40000000000009</v>
      </c>
      <c r="L30" s="65">
        <v>66472</v>
      </c>
      <c r="M30" s="65">
        <v>44866</v>
      </c>
      <c r="N30" s="65">
        <v>65503</v>
      </c>
      <c r="O30" s="65">
        <v>8653</v>
      </c>
      <c r="P30" s="65">
        <v>40880</v>
      </c>
      <c r="Q30" s="65">
        <v>26207</v>
      </c>
      <c r="R30" s="65">
        <v>1554729.65</v>
      </c>
      <c r="S30" s="65">
        <v>553378.35</v>
      </c>
      <c r="T30" s="65">
        <v>527027</v>
      </c>
      <c r="U30" s="65">
        <v>172055</v>
      </c>
      <c r="V30" s="65">
        <v>42665.279999999999</v>
      </c>
      <c r="W30" s="65">
        <v>58918.719999999994</v>
      </c>
      <c r="X30" s="65">
        <v>71623</v>
      </c>
      <c r="Y30" s="65">
        <v>2991732</v>
      </c>
      <c r="Z30" s="65">
        <v>1847245</v>
      </c>
      <c r="AA30" s="65">
        <v>1026139.92</v>
      </c>
      <c r="AB30" s="65">
        <v>289424.08</v>
      </c>
      <c r="AC30" s="65">
        <v>23812827</v>
      </c>
      <c r="AD30" s="65">
        <v>7369860</v>
      </c>
      <c r="AE30" s="65">
        <v>829498</v>
      </c>
      <c r="AF30" s="65">
        <v>4045</v>
      </c>
      <c r="AG30" s="65">
        <v>956</v>
      </c>
      <c r="AH30" s="65">
        <v>1085865</v>
      </c>
      <c r="AI30" s="65">
        <v>1247</v>
      </c>
      <c r="AJ30" s="65">
        <v>928</v>
      </c>
      <c r="AK30" s="65">
        <v>5974844</v>
      </c>
      <c r="AL30" s="65">
        <v>656149</v>
      </c>
      <c r="AM30" s="65">
        <v>39596</v>
      </c>
      <c r="AN30" s="65">
        <v>111248</v>
      </c>
      <c r="AO30" s="65">
        <v>116593</v>
      </c>
      <c r="AP30" s="65">
        <v>591</v>
      </c>
      <c r="AQ30" s="65">
        <v>21909</v>
      </c>
      <c r="AR30" s="65">
        <v>127998</v>
      </c>
      <c r="AS30" s="65">
        <v>342</v>
      </c>
      <c r="AT30" s="65">
        <v>812381</v>
      </c>
      <c r="AU30" s="65">
        <v>7830</v>
      </c>
      <c r="AV30" s="65">
        <v>35131</v>
      </c>
      <c r="AW30" s="65">
        <v>34880</v>
      </c>
      <c r="AX30" s="65">
        <v>3828</v>
      </c>
      <c r="AY30" s="65">
        <v>1635</v>
      </c>
      <c r="AZ30" s="65">
        <v>1</v>
      </c>
      <c r="BA30" s="66">
        <v>52315970</v>
      </c>
      <c r="BB30" s="66">
        <v>1318753</v>
      </c>
      <c r="BC30" s="66">
        <v>3294834</v>
      </c>
      <c r="BD30" s="66">
        <v>4613586</v>
      </c>
      <c r="BE30" s="66">
        <v>0</v>
      </c>
      <c r="BF30" s="66">
        <v>4613586</v>
      </c>
      <c r="BG30" s="66">
        <v>5089799</v>
      </c>
      <c r="BH30" s="66">
        <v>1446800</v>
      </c>
      <c r="BI30" s="66">
        <v>6536599</v>
      </c>
      <c r="BJ30" s="66">
        <v>2646925</v>
      </c>
      <c r="BK30" s="66">
        <v>2057232</v>
      </c>
      <c r="BL30" s="66">
        <v>15854342</v>
      </c>
      <c r="BM30" s="66">
        <v>540098</v>
      </c>
      <c r="BN30" s="66">
        <v>915042</v>
      </c>
      <c r="BO30" s="66">
        <v>2751192</v>
      </c>
      <c r="BP30" s="66">
        <v>69466364</v>
      </c>
    </row>
    <row r="31" spans="3:68">
      <c r="C31" s="74" t="s">
        <v>67</v>
      </c>
      <c r="D31" s="89" t="s">
        <v>67</v>
      </c>
      <c r="E31" s="32">
        <v>25</v>
      </c>
      <c r="F31" s="65">
        <v>67517</v>
      </c>
      <c r="G31" s="65">
        <v>121201</v>
      </c>
      <c r="H31" s="65">
        <v>55275</v>
      </c>
      <c r="I31" s="65">
        <v>97120</v>
      </c>
      <c r="J31" s="65">
        <v>8595</v>
      </c>
      <c r="K31" s="65">
        <v>5730</v>
      </c>
      <c r="L31" s="65">
        <v>388320</v>
      </c>
      <c r="M31" s="65">
        <v>183662</v>
      </c>
      <c r="N31" s="65">
        <v>106720</v>
      </c>
      <c r="O31" s="65">
        <v>273756</v>
      </c>
      <c r="P31" s="65">
        <v>255883</v>
      </c>
      <c r="Q31" s="65">
        <v>501675</v>
      </c>
      <c r="R31" s="65">
        <v>1369699.75</v>
      </c>
      <c r="S31" s="65">
        <v>487520.25</v>
      </c>
      <c r="T31" s="65">
        <v>464305</v>
      </c>
      <c r="U31" s="65">
        <v>441258</v>
      </c>
      <c r="V31" s="65">
        <v>518559.3</v>
      </c>
      <c r="W31" s="65">
        <v>716105.7</v>
      </c>
      <c r="X31" s="65">
        <v>356566</v>
      </c>
      <c r="Y31" s="65">
        <v>471852</v>
      </c>
      <c r="Z31" s="65">
        <v>312964</v>
      </c>
      <c r="AA31" s="65">
        <v>121750.98000000001</v>
      </c>
      <c r="AB31" s="65">
        <v>34340.019999999997</v>
      </c>
      <c r="AC31" s="65">
        <v>1413127</v>
      </c>
      <c r="AD31" s="65">
        <v>34967008</v>
      </c>
      <c r="AE31" s="65">
        <v>196742</v>
      </c>
      <c r="AF31" s="65">
        <v>16706</v>
      </c>
      <c r="AG31" s="65">
        <v>2814</v>
      </c>
      <c r="AH31" s="65">
        <v>2350383</v>
      </c>
      <c r="AI31" s="65">
        <v>9950</v>
      </c>
      <c r="AJ31" s="65">
        <v>13734</v>
      </c>
      <c r="AK31" s="65">
        <v>414714</v>
      </c>
      <c r="AL31" s="65">
        <v>4242291</v>
      </c>
      <c r="AM31" s="65">
        <v>116580</v>
      </c>
      <c r="AN31" s="65">
        <v>183813</v>
      </c>
      <c r="AO31" s="65">
        <v>4362074</v>
      </c>
      <c r="AP31" s="65">
        <v>131558</v>
      </c>
      <c r="AQ31" s="65">
        <v>111785</v>
      </c>
      <c r="AR31" s="65">
        <v>840761</v>
      </c>
      <c r="AS31" s="65">
        <v>8491</v>
      </c>
      <c r="AT31" s="65">
        <v>226293</v>
      </c>
      <c r="AU31" s="65">
        <v>48249</v>
      </c>
      <c r="AV31" s="65">
        <v>4345737</v>
      </c>
      <c r="AW31" s="65">
        <v>256844</v>
      </c>
      <c r="AX31" s="65">
        <v>30639</v>
      </c>
      <c r="AY31" s="65">
        <v>84456</v>
      </c>
      <c r="AZ31" s="65">
        <v>62338</v>
      </c>
      <c r="BA31" s="66">
        <v>61797463</v>
      </c>
      <c r="BB31" s="66">
        <v>1083177</v>
      </c>
      <c r="BC31" s="66">
        <v>2569949</v>
      </c>
      <c r="BD31" s="66">
        <v>3653126</v>
      </c>
      <c r="BE31" s="66">
        <v>0</v>
      </c>
      <c r="BF31" s="66">
        <v>3653126</v>
      </c>
      <c r="BG31" s="66">
        <v>1044620</v>
      </c>
      <c r="BH31" s="66">
        <v>306649</v>
      </c>
      <c r="BI31" s="66">
        <v>1351269</v>
      </c>
      <c r="BJ31" s="66">
        <v>4840348</v>
      </c>
      <c r="BK31" s="66">
        <v>1110789</v>
      </c>
      <c r="BL31" s="66">
        <v>10955532</v>
      </c>
      <c r="BM31" s="66">
        <v>2875504</v>
      </c>
      <c r="BN31" s="66">
        <v>2627893</v>
      </c>
      <c r="BO31" s="66">
        <v>2394492</v>
      </c>
      <c r="BP31" s="66">
        <v>69644089</v>
      </c>
    </row>
    <row r="32" spans="3:68">
      <c r="C32" s="74" t="s">
        <v>12</v>
      </c>
      <c r="D32" s="89" t="s">
        <v>12</v>
      </c>
      <c r="E32" s="32">
        <v>26</v>
      </c>
      <c r="F32" s="65">
        <v>2685</v>
      </c>
      <c r="G32" s="65">
        <v>482</v>
      </c>
      <c r="H32" s="65">
        <v>145</v>
      </c>
      <c r="I32" s="65">
        <v>2454</v>
      </c>
      <c r="J32" s="65">
        <v>346.2</v>
      </c>
      <c r="K32" s="65">
        <v>230.8</v>
      </c>
      <c r="L32" s="65">
        <v>7640</v>
      </c>
      <c r="M32" s="65">
        <v>205</v>
      </c>
      <c r="N32" s="65">
        <v>4</v>
      </c>
      <c r="O32" s="65">
        <v>366</v>
      </c>
      <c r="P32" s="65">
        <v>6590</v>
      </c>
      <c r="Q32" s="65">
        <v>54182</v>
      </c>
      <c r="R32" s="65">
        <v>62182.46</v>
      </c>
      <c r="S32" s="65">
        <v>22132.739999999998</v>
      </c>
      <c r="T32" s="65">
        <v>21078.800000000003</v>
      </c>
      <c r="U32" s="65">
        <v>224171</v>
      </c>
      <c r="V32" s="65">
        <v>9742.32</v>
      </c>
      <c r="W32" s="65">
        <v>13453.679999999998</v>
      </c>
      <c r="X32" s="65">
        <v>7873</v>
      </c>
      <c r="Y32" s="65">
        <v>1049200</v>
      </c>
      <c r="Z32" s="65">
        <v>260738</v>
      </c>
      <c r="AA32" s="65">
        <v>11168.04</v>
      </c>
      <c r="AB32" s="65">
        <v>3149.96</v>
      </c>
      <c r="AC32" s="65">
        <v>734328</v>
      </c>
      <c r="AD32" s="65">
        <v>12435</v>
      </c>
      <c r="AE32" s="65">
        <v>2605760</v>
      </c>
      <c r="AF32" s="65">
        <v>0</v>
      </c>
      <c r="AG32" s="65">
        <v>84556</v>
      </c>
      <c r="AH32" s="65">
        <v>360180</v>
      </c>
      <c r="AI32" s="65">
        <v>3286</v>
      </c>
      <c r="AJ32" s="65">
        <v>1371</v>
      </c>
      <c r="AK32" s="65">
        <v>56339</v>
      </c>
      <c r="AL32" s="65">
        <v>855</v>
      </c>
      <c r="AM32" s="65">
        <v>6409</v>
      </c>
      <c r="AN32" s="65">
        <v>1192</v>
      </c>
      <c r="AO32" s="65">
        <v>4874</v>
      </c>
      <c r="AP32" s="65">
        <v>4</v>
      </c>
      <c r="AQ32" s="65">
        <v>173</v>
      </c>
      <c r="AR32" s="65">
        <v>289400</v>
      </c>
      <c r="AS32" s="65">
        <v>9027</v>
      </c>
      <c r="AT32" s="65">
        <v>1206775</v>
      </c>
      <c r="AU32" s="65">
        <v>11461</v>
      </c>
      <c r="AV32" s="65">
        <v>487460</v>
      </c>
      <c r="AW32" s="65">
        <v>58787</v>
      </c>
      <c r="AX32" s="65">
        <v>766</v>
      </c>
      <c r="AY32" s="65">
        <v>139</v>
      </c>
      <c r="AZ32" s="65">
        <v>60</v>
      </c>
      <c r="BA32" s="66">
        <v>7695854</v>
      </c>
      <c r="BB32" s="66">
        <v>1219426</v>
      </c>
      <c r="BC32" s="66">
        <v>165419</v>
      </c>
      <c r="BD32" s="66">
        <v>1384845</v>
      </c>
      <c r="BE32" s="66">
        <v>0</v>
      </c>
      <c r="BF32" s="66">
        <v>1384845</v>
      </c>
      <c r="BG32" s="66">
        <v>1047495</v>
      </c>
      <c r="BH32" s="66">
        <v>294840</v>
      </c>
      <c r="BI32" s="66">
        <v>1342335</v>
      </c>
      <c r="BJ32" s="66">
        <v>294872</v>
      </c>
      <c r="BK32" s="66">
        <v>165621</v>
      </c>
      <c r="BL32" s="66">
        <v>3187674</v>
      </c>
      <c r="BM32" s="66">
        <v>520834</v>
      </c>
      <c r="BN32" s="66">
        <v>34498</v>
      </c>
      <c r="BO32" s="66">
        <v>485779</v>
      </c>
      <c r="BP32" s="66">
        <v>10813975</v>
      </c>
    </row>
    <row r="33" spans="3:68">
      <c r="C33" s="74" t="s">
        <v>68</v>
      </c>
      <c r="D33" s="90" t="s">
        <v>68</v>
      </c>
      <c r="E33" s="32">
        <v>27</v>
      </c>
      <c r="F33" s="65">
        <v>868</v>
      </c>
      <c r="G33" s="65">
        <v>83</v>
      </c>
      <c r="H33" s="65">
        <v>5</v>
      </c>
      <c r="I33" s="65">
        <v>442</v>
      </c>
      <c r="J33" s="65">
        <v>13.799999999999999</v>
      </c>
      <c r="K33" s="65">
        <v>9.2000000000000011</v>
      </c>
      <c r="L33" s="65">
        <v>3367</v>
      </c>
      <c r="M33" s="65">
        <v>66111</v>
      </c>
      <c r="N33" s="65">
        <v>4860</v>
      </c>
      <c r="O33" s="65">
        <v>1767</v>
      </c>
      <c r="P33" s="65">
        <v>789222</v>
      </c>
      <c r="Q33" s="65">
        <v>1269</v>
      </c>
      <c r="R33" s="65">
        <v>6068.74</v>
      </c>
      <c r="S33" s="65">
        <v>2160.06</v>
      </c>
      <c r="T33" s="65">
        <v>2057.2000000000003</v>
      </c>
      <c r="U33" s="65">
        <v>512205</v>
      </c>
      <c r="V33" s="65">
        <v>773540.46</v>
      </c>
      <c r="W33" s="65">
        <v>1068222.54</v>
      </c>
      <c r="X33" s="65">
        <v>562203</v>
      </c>
      <c r="Y33" s="65">
        <v>43634</v>
      </c>
      <c r="Z33" s="65">
        <v>85855</v>
      </c>
      <c r="AA33" s="65">
        <v>57485.22</v>
      </c>
      <c r="AB33" s="65">
        <v>16213.78</v>
      </c>
      <c r="AC33" s="65">
        <v>8009</v>
      </c>
      <c r="AD33" s="65">
        <v>44</v>
      </c>
      <c r="AE33" s="65">
        <v>3</v>
      </c>
      <c r="AF33" s="65">
        <v>215479</v>
      </c>
      <c r="AG33" s="65">
        <v>0</v>
      </c>
      <c r="AH33" s="65">
        <v>202</v>
      </c>
      <c r="AI33" s="65">
        <v>2</v>
      </c>
      <c r="AJ33" s="65">
        <v>8</v>
      </c>
      <c r="AK33" s="65">
        <v>7724</v>
      </c>
      <c r="AL33" s="65">
        <v>303</v>
      </c>
      <c r="AM33" s="65">
        <v>46545</v>
      </c>
      <c r="AN33" s="65">
        <v>10119</v>
      </c>
      <c r="AO33" s="65">
        <v>0</v>
      </c>
      <c r="AP33" s="65">
        <v>52</v>
      </c>
      <c r="AQ33" s="65">
        <v>41285</v>
      </c>
      <c r="AR33" s="65">
        <v>2088528</v>
      </c>
      <c r="AS33" s="65">
        <v>0</v>
      </c>
      <c r="AT33" s="65">
        <v>314070</v>
      </c>
      <c r="AU33" s="65">
        <v>43194</v>
      </c>
      <c r="AV33" s="65">
        <v>351500</v>
      </c>
      <c r="AW33" s="65">
        <v>19301</v>
      </c>
      <c r="AX33" s="65">
        <v>5445</v>
      </c>
      <c r="AY33" s="65">
        <v>59529</v>
      </c>
      <c r="AZ33" s="65">
        <v>66</v>
      </c>
      <c r="BA33" s="66">
        <v>7209071</v>
      </c>
      <c r="BB33" s="66">
        <v>613</v>
      </c>
      <c r="BC33" s="66">
        <v>6804</v>
      </c>
      <c r="BD33" s="66">
        <v>7417</v>
      </c>
      <c r="BE33" s="66">
        <v>0</v>
      </c>
      <c r="BF33" s="66">
        <v>7417</v>
      </c>
      <c r="BG33" s="66">
        <v>0</v>
      </c>
      <c r="BH33" s="66">
        <v>65301</v>
      </c>
      <c r="BI33" s="66">
        <v>65301</v>
      </c>
      <c r="BJ33" s="66">
        <v>108157</v>
      </c>
      <c r="BK33" s="66">
        <v>22453</v>
      </c>
      <c r="BL33" s="66">
        <v>203328</v>
      </c>
      <c r="BM33" s="66">
        <v>1457255</v>
      </c>
      <c r="BN33" s="66">
        <v>2232529</v>
      </c>
      <c r="BO33" s="66">
        <v>188603</v>
      </c>
      <c r="BP33" s="66">
        <v>3911218</v>
      </c>
    </row>
    <row r="34" spans="3:68">
      <c r="C34" s="74" t="s">
        <v>69</v>
      </c>
      <c r="D34" s="90" t="s">
        <v>69</v>
      </c>
      <c r="E34" s="32">
        <v>28</v>
      </c>
      <c r="F34" s="65">
        <v>978</v>
      </c>
      <c r="G34" s="65">
        <v>24023</v>
      </c>
      <c r="H34" s="65">
        <v>2810</v>
      </c>
      <c r="I34" s="65">
        <v>43594</v>
      </c>
      <c r="J34" s="65">
        <v>7071</v>
      </c>
      <c r="K34" s="65">
        <v>4714</v>
      </c>
      <c r="L34" s="65">
        <v>32370</v>
      </c>
      <c r="M34" s="65">
        <v>25064</v>
      </c>
      <c r="N34" s="65">
        <v>24798</v>
      </c>
      <c r="O34" s="65">
        <v>70817</v>
      </c>
      <c r="P34" s="65">
        <v>43344</v>
      </c>
      <c r="Q34" s="65">
        <v>32558</v>
      </c>
      <c r="R34" s="65">
        <v>36671.449999999997</v>
      </c>
      <c r="S34" s="65">
        <v>13052.55</v>
      </c>
      <c r="T34" s="65">
        <v>12431</v>
      </c>
      <c r="U34" s="65">
        <v>62696</v>
      </c>
      <c r="V34" s="65">
        <v>16871.82</v>
      </c>
      <c r="W34" s="65">
        <v>23299.179999999997</v>
      </c>
      <c r="X34" s="65">
        <v>14244</v>
      </c>
      <c r="Y34" s="65">
        <v>20188</v>
      </c>
      <c r="Z34" s="65">
        <v>32581</v>
      </c>
      <c r="AA34" s="65">
        <v>12237.42</v>
      </c>
      <c r="AB34" s="65">
        <v>3451.58</v>
      </c>
      <c r="AC34" s="65">
        <v>14091</v>
      </c>
      <c r="AD34" s="65">
        <v>12559</v>
      </c>
      <c r="AE34" s="65">
        <v>1241</v>
      </c>
      <c r="AF34" s="65">
        <v>439</v>
      </c>
      <c r="AG34" s="65">
        <v>108275</v>
      </c>
      <c r="AH34" s="65">
        <v>541430</v>
      </c>
      <c r="AI34" s="65">
        <v>2761</v>
      </c>
      <c r="AJ34" s="65">
        <v>19009</v>
      </c>
      <c r="AK34" s="65">
        <v>1144</v>
      </c>
      <c r="AL34" s="65">
        <v>5572</v>
      </c>
      <c r="AM34" s="65">
        <v>11454</v>
      </c>
      <c r="AN34" s="65">
        <v>2475</v>
      </c>
      <c r="AO34" s="65">
        <v>2137</v>
      </c>
      <c r="AP34" s="65">
        <v>1050</v>
      </c>
      <c r="AQ34" s="65">
        <v>2170</v>
      </c>
      <c r="AR34" s="65">
        <v>18551</v>
      </c>
      <c r="AS34" s="65">
        <v>28</v>
      </c>
      <c r="AT34" s="65">
        <v>1281</v>
      </c>
      <c r="AU34" s="65">
        <v>1114</v>
      </c>
      <c r="AV34" s="65">
        <v>761</v>
      </c>
      <c r="AW34" s="65">
        <v>2479</v>
      </c>
      <c r="AX34" s="65">
        <v>527</v>
      </c>
      <c r="AY34" s="65">
        <v>106</v>
      </c>
      <c r="AZ34" s="65">
        <v>218</v>
      </c>
      <c r="BA34" s="66">
        <v>1310734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0</v>
      </c>
      <c r="BH34" s="66">
        <v>0</v>
      </c>
      <c r="BI34" s="66">
        <v>0</v>
      </c>
      <c r="BJ34" s="66">
        <v>0</v>
      </c>
      <c r="BK34" s="66">
        <v>39355</v>
      </c>
      <c r="BL34" s="66">
        <v>39355</v>
      </c>
      <c r="BM34" s="66">
        <v>0</v>
      </c>
      <c r="BN34" s="66">
        <v>24726</v>
      </c>
      <c r="BO34" s="66">
        <v>64060</v>
      </c>
      <c r="BP34" s="66">
        <v>1389423</v>
      </c>
    </row>
    <row r="35" spans="3:68">
      <c r="C35" s="74" t="s">
        <v>70</v>
      </c>
      <c r="D35" s="16" t="s">
        <v>70</v>
      </c>
      <c r="E35" s="32">
        <v>29</v>
      </c>
      <c r="F35" s="65">
        <v>184417</v>
      </c>
      <c r="G35" s="65">
        <v>401280</v>
      </c>
      <c r="H35" s="65">
        <v>186500</v>
      </c>
      <c r="I35" s="65">
        <v>324551</v>
      </c>
      <c r="J35" s="65">
        <v>28762.2</v>
      </c>
      <c r="K35" s="65">
        <v>19174.8</v>
      </c>
      <c r="L35" s="65">
        <v>1265214</v>
      </c>
      <c r="M35" s="65">
        <v>614318</v>
      </c>
      <c r="N35" s="65">
        <v>333131</v>
      </c>
      <c r="O35" s="65">
        <v>850559</v>
      </c>
      <c r="P35" s="65">
        <v>801060</v>
      </c>
      <c r="Q35" s="65">
        <v>1707266</v>
      </c>
      <c r="R35" s="65">
        <v>4247605.29</v>
      </c>
      <c r="S35" s="65">
        <v>1511859.51</v>
      </c>
      <c r="T35" s="65">
        <v>1439866.2000000002</v>
      </c>
      <c r="U35" s="65">
        <v>1383235</v>
      </c>
      <c r="V35" s="65">
        <v>1745604</v>
      </c>
      <c r="W35" s="65">
        <v>2410596</v>
      </c>
      <c r="X35" s="65">
        <v>882210</v>
      </c>
      <c r="Y35" s="65">
        <v>672867</v>
      </c>
      <c r="Z35" s="65">
        <v>552428</v>
      </c>
      <c r="AA35" s="65">
        <v>277400.76</v>
      </c>
      <c r="AB35" s="65">
        <v>78241.240000000005</v>
      </c>
      <c r="AC35" s="65">
        <v>301399</v>
      </c>
      <c r="AD35" s="65">
        <v>242376</v>
      </c>
      <c r="AE35" s="65">
        <v>147766</v>
      </c>
      <c r="AF35" s="65">
        <v>39619</v>
      </c>
      <c r="AG35" s="65">
        <v>9422</v>
      </c>
      <c r="AH35" s="65">
        <v>8007680</v>
      </c>
      <c r="AI35" s="65">
        <v>33609</v>
      </c>
      <c r="AJ35" s="65">
        <v>45873</v>
      </c>
      <c r="AK35" s="65">
        <v>1014294</v>
      </c>
      <c r="AL35" s="65">
        <v>356265</v>
      </c>
      <c r="AM35" s="65">
        <v>250498</v>
      </c>
      <c r="AN35" s="65">
        <v>260241</v>
      </c>
      <c r="AO35" s="65">
        <v>103169</v>
      </c>
      <c r="AP35" s="65">
        <v>206937</v>
      </c>
      <c r="AQ35" s="65">
        <v>322740</v>
      </c>
      <c r="AR35" s="65">
        <v>324724</v>
      </c>
      <c r="AS35" s="65">
        <v>10316</v>
      </c>
      <c r="AT35" s="65">
        <v>103421</v>
      </c>
      <c r="AU35" s="65">
        <v>63233</v>
      </c>
      <c r="AV35" s="65">
        <v>59676</v>
      </c>
      <c r="AW35" s="65">
        <v>90147</v>
      </c>
      <c r="AX35" s="65">
        <v>48899</v>
      </c>
      <c r="AY35" s="65">
        <v>31641</v>
      </c>
      <c r="AZ35" s="65">
        <v>85815</v>
      </c>
      <c r="BA35" s="66">
        <v>34077907</v>
      </c>
      <c r="BB35" s="66">
        <v>1367651</v>
      </c>
      <c r="BC35" s="66">
        <v>4663228</v>
      </c>
      <c r="BD35" s="66">
        <v>6030880</v>
      </c>
      <c r="BE35" s="66">
        <v>0</v>
      </c>
      <c r="BF35" s="66">
        <v>6030880</v>
      </c>
      <c r="BG35" s="66">
        <v>0</v>
      </c>
      <c r="BH35" s="66">
        <v>0</v>
      </c>
      <c r="BI35" s="66">
        <v>0</v>
      </c>
      <c r="BJ35" s="66">
        <v>0</v>
      </c>
      <c r="BK35" s="66">
        <v>83522</v>
      </c>
      <c r="BL35" s="66">
        <v>6114402</v>
      </c>
      <c r="BM35" s="66">
        <v>0</v>
      </c>
      <c r="BN35" s="66">
        <v>350957</v>
      </c>
      <c r="BO35" s="66">
        <v>1844501</v>
      </c>
      <c r="BP35" s="66">
        <v>41685852</v>
      </c>
    </row>
    <row r="36" spans="3:68">
      <c r="C36" s="74" t="s">
        <v>71</v>
      </c>
      <c r="D36" s="16" t="s">
        <v>71</v>
      </c>
      <c r="E36" s="32">
        <v>30</v>
      </c>
      <c r="F36" s="65">
        <v>5011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1030</v>
      </c>
      <c r="M36" s="65">
        <v>0</v>
      </c>
      <c r="N36" s="65">
        <v>0</v>
      </c>
      <c r="O36" s="65">
        <v>0</v>
      </c>
      <c r="P36" s="65">
        <v>0</v>
      </c>
      <c r="Q36" s="65">
        <v>5</v>
      </c>
      <c r="R36" s="65">
        <v>20.059999999999999</v>
      </c>
      <c r="S36" s="65">
        <v>7.14</v>
      </c>
      <c r="T36" s="65">
        <v>6.8000000000000007</v>
      </c>
      <c r="U36" s="65">
        <v>1</v>
      </c>
      <c r="V36" s="65">
        <v>19564.439999999999</v>
      </c>
      <c r="W36" s="65">
        <v>27017.559999999998</v>
      </c>
      <c r="X36" s="65">
        <v>99522</v>
      </c>
      <c r="Y36" s="65">
        <v>4</v>
      </c>
      <c r="Z36" s="65">
        <v>34721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1</v>
      </c>
      <c r="AH36" s="65">
        <v>0</v>
      </c>
      <c r="AI36" s="65">
        <v>2161062</v>
      </c>
      <c r="AJ36" s="65">
        <v>2</v>
      </c>
      <c r="AK36" s="65">
        <v>0</v>
      </c>
      <c r="AL36" s="65">
        <v>5201</v>
      </c>
      <c r="AM36" s="65">
        <v>1351332</v>
      </c>
      <c r="AN36" s="65">
        <v>320300</v>
      </c>
      <c r="AO36" s="65">
        <v>0</v>
      </c>
      <c r="AP36" s="65">
        <v>0</v>
      </c>
      <c r="AQ36" s="65">
        <v>375</v>
      </c>
      <c r="AR36" s="65">
        <v>43723</v>
      </c>
      <c r="AS36" s="65">
        <v>1543</v>
      </c>
      <c r="AT36" s="65">
        <v>167760</v>
      </c>
      <c r="AU36" s="65">
        <v>1036</v>
      </c>
      <c r="AV36" s="65">
        <v>52138</v>
      </c>
      <c r="AW36" s="65">
        <v>66476</v>
      </c>
      <c r="AX36" s="65">
        <v>1534</v>
      </c>
      <c r="AY36" s="65">
        <v>2068</v>
      </c>
      <c r="AZ36" s="65">
        <v>0</v>
      </c>
      <c r="BA36" s="66">
        <v>4361460</v>
      </c>
      <c r="BB36" s="66">
        <v>59566</v>
      </c>
      <c r="BC36" s="66">
        <v>176427</v>
      </c>
      <c r="BD36" s="66">
        <v>235993</v>
      </c>
      <c r="BE36" s="66">
        <v>0</v>
      </c>
      <c r="BF36" s="66">
        <v>235993</v>
      </c>
      <c r="BG36" s="66">
        <v>0</v>
      </c>
      <c r="BH36" s="66">
        <v>232</v>
      </c>
      <c r="BI36" s="66">
        <v>232</v>
      </c>
      <c r="BJ36" s="66">
        <v>0</v>
      </c>
      <c r="BK36" s="66">
        <v>54240</v>
      </c>
      <c r="BL36" s="66">
        <v>290465</v>
      </c>
      <c r="BM36" s="66">
        <v>0</v>
      </c>
      <c r="BN36" s="66">
        <v>23890</v>
      </c>
      <c r="BO36" s="66">
        <v>203090</v>
      </c>
      <c r="BP36" s="66">
        <v>4831125</v>
      </c>
    </row>
    <row r="37" spans="3:68">
      <c r="C37" s="74" t="s">
        <v>72</v>
      </c>
      <c r="D37" s="16" t="s">
        <v>72</v>
      </c>
      <c r="E37" s="32">
        <v>31</v>
      </c>
      <c r="F37" s="65">
        <v>0</v>
      </c>
      <c r="G37" s="65">
        <v>38268</v>
      </c>
      <c r="H37" s="65">
        <v>25260</v>
      </c>
      <c r="I37" s="65">
        <v>8591</v>
      </c>
      <c r="J37" s="65">
        <v>1145.3999999999999</v>
      </c>
      <c r="K37" s="65">
        <v>763.6</v>
      </c>
      <c r="L37" s="65">
        <v>85822</v>
      </c>
      <c r="M37" s="65">
        <v>63092</v>
      </c>
      <c r="N37" s="65">
        <v>16582</v>
      </c>
      <c r="O37" s="65">
        <v>87222</v>
      </c>
      <c r="P37" s="65">
        <v>134272</v>
      </c>
      <c r="Q37" s="65">
        <v>19940</v>
      </c>
      <c r="R37" s="65">
        <v>70135.069999999992</v>
      </c>
      <c r="S37" s="65">
        <v>24963.329999999998</v>
      </c>
      <c r="T37" s="65">
        <v>23774.600000000002</v>
      </c>
      <c r="U37" s="65">
        <v>40233</v>
      </c>
      <c r="V37" s="65">
        <v>15763.439999999999</v>
      </c>
      <c r="W37" s="65">
        <v>21768.559999999998</v>
      </c>
      <c r="X37" s="65">
        <v>158840</v>
      </c>
      <c r="Y37" s="65">
        <v>66792</v>
      </c>
      <c r="Z37" s="65">
        <v>18394</v>
      </c>
      <c r="AA37" s="65">
        <v>19613.88</v>
      </c>
      <c r="AB37" s="65">
        <v>5532.12</v>
      </c>
      <c r="AC37" s="65">
        <v>10654</v>
      </c>
      <c r="AD37" s="65">
        <v>15419</v>
      </c>
      <c r="AE37" s="65">
        <v>11375</v>
      </c>
      <c r="AF37" s="65">
        <v>2373</v>
      </c>
      <c r="AG37" s="65">
        <v>3167</v>
      </c>
      <c r="AH37" s="65">
        <v>84319</v>
      </c>
      <c r="AI37" s="65">
        <v>412</v>
      </c>
      <c r="AJ37" s="65">
        <v>388714</v>
      </c>
      <c r="AK37" s="65">
        <v>1026332</v>
      </c>
      <c r="AL37" s="65">
        <v>60021</v>
      </c>
      <c r="AM37" s="65">
        <v>188305</v>
      </c>
      <c r="AN37" s="65">
        <v>104588</v>
      </c>
      <c r="AO37" s="65">
        <v>12936</v>
      </c>
      <c r="AP37" s="65">
        <v>41150</v>
      </c>
      <c r="AQ37" s="65">
        <v>9414</v>
      </c>
      <c r="AR37" s="65">
        <v>53002</v>
      </c>
      <c r="AS37" s="65">
        <v>5800</v>
      </c>
      <c r="AT37" s="65">
        <v>19050</v>
      </c>
      <c r="AU37" s="65">
        <v>105606</v>
      </c>
      <c r="AV37" s="65">
        <v>38829</v>
      </c>
      <c r="AW37" s="65">
        <v>82740</v>
      </c>
      <c r="AX37" s="65">
        <v>22721</v>
      </c>
      <c r="AY37" s="65">
        <v>8019</v>
      </c>
      <c r="AZ37" s="65">
        <v>109428</v>
      </c>
      <c r="BA37" s="66">
        <v>3351144</v>
      </c>
      <c r="BB37" s="66">
        <v>129709</v>
      </c>
      <c r="BC37" s="66">
        <v>530815</v>
      </c>
      <c r="BD37" s="66">
        <v>660524</v>
      </c>
      <c r="BE37" s="66">
        <v>0</v>
      </c>
      <c r="BF37" s="66">
        <v>660524</v>
      </c>
      <c r="BG37" s="66">
        <v>0</v>
      </c>
      <c r="BH37" s="66">
        <v>7596</v>
      </c>
      <c r="BI37" s="66">
        <v>7596</v>
      </c>
      <c r="BJ37" s="66">
        <v>0</v>
      </c>
      <c r="BK37" s="66">
        <v>3192</v>
      </c>
      <c r="BL37" s="66">
        <v>671312</v>
      </c>
      <c r="BM37" s="66">
        <v>0</v>
      </c>
      <c r="BN37" s="66">
        <v>214</v>
      </c>
      <c r="BO37" s="66">
        <v>-167912</v>
      </c>
      <c r="BP37" s="66">
        <v>3854330</v>
      </c>
    </row>
    <row r="38" spans="3:68">
      <c r="C38" s="74" t="s">
        <v>18</v>
      </c>
      <c r="D38" s="16" t="s">
        <v>18</v>
      </c>
      <c r="E38" s="32">
        <v>32</v>
      </c>
      <c r="F38" s="65">
        <v>20517</v>
      </c>
      <c r="G38" s="65">
        <v>231950</v>
      </c>
      <c r="H38" s="65">
        <v>2237</v>
      </c>
      <c r="I38" s="65">
        <v>4407</v>
      </c>
      <c r="J38" s="65">
        <v>423.59999999999997</v>
      </c>
      <c r="K38" s="65">
        <v>282.40000000000003</v>
      </c>
      <c r="L38" s="65">
        <v>13735</v>
      </c>
      <c r="M38" s="65">
        <v>8449</v>
      </c>
      <c r="N38" s="65">
        <v>9331</v>
      </c>
      <c r="O38" s="65">
        <v>15157</v>
      </c>
      <c r="P38" s="65">
        <v>4249</v>
      </c>
      <c r="Q38" s="65">
        <v>4491</v>
      </c>
      <c r="R38" s="65">
        <v>10479.58</v>
      </c>
      <c r="S38" s="65">
        <v>3730.02</v>
      </c>
      <c r="T38" s="65">
        <v>3552.4</v>
      </c>
      <c r="U38" s="65">
        <v>20111</v>
      </c>
      <c r="V38" s="65">
        <v>3016.02</v>
      </c>
      <c r="W38" s="65">
        <v>4164.9799999999996</v>
      </c>
      <c r="X38" s="65">
        <v>8667</v>
      </c>
      <c r="Y38" s="65">
        <v>11943</v>
      </c>
      <c r="Z38" s="65">
        <v>31658</v>
      </c>
      <c r="AA38" s="65">
        <v>1710.54</v>
      </c>
      <c r="AB38" s="65">
        <v>482.46</v>
      </c>
      <c r="AC38" s="65">
        <v>5242</v>
      </c>
      <c r="AD38" s="65">
        <v>6205</v>
      </c>
      <c r="AE38" s="65">
        <v>405</v>
      </c>
      <c r="AF38" s="65">
        <v>54</v>
      </c>
      <c r="AG38" s="65">
        <v>49</v>
      </c>
      <c r="AH38" s="65">
        <v>23775</v>
      </c>
      <c r="AI38" s="65">
        <v>569</v>
      </c>
      <c r="AJ38" s="65">
        <v>590</v>
      </c>
      <c r="AK38" s="65">
        <v>1069000</v>
      </c>
      <c r="AL38" s="65">
        <v>40186</v>
      </c>
      <c r="AM38" s="65">
        <v>30382</v>
      </c>
      <c r="AN38" s="65">
        <v>22526</v>
      </c>
      <c r="AO38" s="65">
        <v>6661</v>
      </c>
      <c r="AP38" s="65">
        <v>29741</v>
      </c>
      <c r="AQ38" s="65">
        <v>8133</v>
      </c>
      <c r="AR38" s="65">
        <v>74800</v>
      </c>
      <c r="AS38" s="65">
        <v>1235</v>
      </c>
      <c r="AT38" s="65">
        <v>12035</v>
      </c>
      <c r="AU38" s="65">
        <v>4771</v>
      </c>
      <c r="AV38" s="65">
        <v>15306</v>
      </c>
      <c r="AW38" s="65">
        <v>42544</v>
      </c>
      <c r="AX38" s="65">
        <v>12190</v>
      </c>
      <c r="AY38" s="65">
        <v>1653</v>
      </c>
      <c r="AZ38" s="65">
        <v>13744</v>
      </c>
      <c r="BA38" s="66">
        <v>1836536</v>
      </c>
      <c r="BB38" s="66">
        <v>1433256</v>
      </c>
      <c r="BC38" s="66">
        <v>3164227</v>
      </c>
      <c r="BD38" s="66">
        <v>4597483</v>
      </c>
      <c r="BE38" s="66">
        <v>0</v>
      </c>
      <c r="BF38" s="66">
        <v>4597483</v>
      </c>
      <c r="BG38" s="66">
        <v>239938903</v>
      </c>
      <c r="BH38" s="66">
        <v>0</v>
      </c>
      <c r="BI38" s="66">
        <v>239938903</v>
      </c>
      <c r="BJ38" s="66">
        <v>0</v>
      </c>
      <c r="BK38" s="66">
        <v>0</v>
      </c>
      <c r="BL38" s="66">
        <v>244536385</v>
      </c>
      <c r="BM38" s="66">
        <v>33009637</v>
      </c>
      <c r="BN38" s="66">
        <v>51582000</v>
      </c>
      <c r="BO38" s="66">
        <v>-5687382</v>
      </c>
      <c r="BP38" s="66">
        <v>156093902</v>
      </c>
    </row>
    <row r="39" spans="3:68">
      <c r="C39" s="74" t="s">
        <v>19</v>
      </c>
      <c r="D39" s="16" t="s">
        <v>19</v>
      </c>
      <c r="E39" s="32">
        <v>33</v>
      </c>
      <c r="F39" s="65">
        <v>8731720</v>
      </c>
      <c r="G39" s="65">
        <v>659530</v>
      </c>
      <c r="H39" s="65">
        <v>283610</v>
      </c>
      <c r="I39" s="65">
        <v>821830</v>
      </c>
      <c r="J39" s="65">
        <v>252024.59999999998</v>
      </c>
      <c r="K39" s="65">
        <v>168016.40000000002</v>
      </c>
      <c r="L39" s="65">
        <v>3217546</v>
      </c>
      <c r="M39" s="65">
        <v>1460557</v>
      </c>
      <c r="N39" s="65">
        <v>1065149</v>
      </c>
      <c r="O39" s="65">
        <v>2150670</v>
      </c>
      <c r="P39" s="65">
        <v>2369540</v>
      </c>
      <c r="Q39" s="65">
        <v>6482840</v>
      </c>
      <c r="R39" s="65">
        <v>7178448.5800000001</v>
      </c>
      <c r="S39" s="65">
        <v>2555041.02</v>
      </c>
      <c r="T39" s="65">
        <v>2433372.4</v>
      </c>
      <c r="U39" s="65">
        <v>4048542</v>
      </c>
      <c r="V39" s="65">
        <v>2843138.34</v>
      </c>
      <c r="W39" s="65">
        <v>3926238.6599999997</v>
      </c>
      <c r="X39" s="65">
        <v>1438350</v>
      </c>
      <c r="Y39" s="65">
        <v>4544085</v>
      </c>
      <c r="Z39" s="65">
        <v>1427929</v>
      </c>
      <c r="AA39" s="65">
        <v>2019239.82</v>
      </c>
      <c r="AB39" s="65">
        <v>569529.18000000005</v>
      </c>
      <c r="AC39" s="65">
        <v>1246788</v>
      </c>
      <c r="AD39" s="65">
        <v>2276618</v>
      </c>
      <c r="AE39" s="65">
        <v>312302</v>
      </c>
      <c r="AF39" s="65">
        <v>345655</v>
      </c>
      <c r="AG39" s="65">
        <v>103723</v>
      </c>
      <c r="AH39" s="65">
        <v>11989500</v>
      </c>
      <c r="AI39" s="65">
        <v>354930</v>
      </c>
      <c r="AJ39" s="65">
        <v>1334980</v>
      </c>
      <c r="AK39" s="65">
        <v>1813819</v>
      </c>
      <c r="AL39" s="65">
        <v>9050505</v>
      </c>
      <c r="AM39" s="65">
        <v>769195</v>
      </c>
      <c r="AN39" s="65">
        <v>497975</v>
      </c>
      <c r="AO39" s="65">
        <v>344435</v>
      </c>
      <c r="AP39" s="65">
        <v>441808</v>
      </c>
      <c r="AQ39" s="65">
        <v>472750</v>
      </c>
      <c r="AR39" s="65">
        <v>512861</v>
      </c>
      <c r="AS39" s="65">
        <v>16406</v>
      </c>
      <c r="AT39" s="65">
        <v>249967</v>
      </c>
      <c r="AU39" s="65">
        <v>129942</v>
      </c>
      <c r="AV39" s="65">
        <v>138330</v>
      </c>
      <c r="AW39" s="65">
        <v>139677</v>
      </c>
      <c r="AX39" s="65">
        <v>102589</v>
      </c>
      <c r="AY39" s="65">
        <v>144876</v>
      </c>
      <c r="AZ39" s="65">
        <v>139844</v>
      </c>
      <c r="BA39" s="66">
        <v>93576420</v>
      </c>
      <c r="BB39" s="66">
        <v>412498</v>
      </c>
      <c r="BC39" s="66">
        <v>1101440</v>
      </c>
      <c r="BD39" s="66">
        <v>1513938</v>
      </c>
      <c r="BE39" s="66">
        <v>0</v>
      </c>
      <c r="BF39" s="66">
        <v>1513938</v>
      </c>
      <c r="BG39" s="66">
        <v>10562100</v>
      </c>
      <c r="BH39" s="66">
        <v>138258</v>
      </c>
      <c r="BI39" s="66">
        <v>10700358</v>
      </c>
      <c r="BJ39" s="66">
        <v>17896856</v>
      </c>
      <c r="BK39" s="66">
        <v>2042607</v>
      </c>
      <c r="BL39" s="66">
        <v>32153759</v>
      </c>
      <c r="BM39" s="66">
        <v>393122</v>
      </c>
      <c r="BN39" s="66">
        <v>473224</v>
      </c>
      <c r="BO39" s="66">
        <v>2929036</v>
      </c>
      <c r="BP39" s="66">
        <v>127792868</v>
      </c>
    </row>
    <row r="40" spans="3:68">
      <c r="C40" s="74" t="s">
        <v>73</v>
      </c>
      <c r="D40" s="16" t="s">
        <v>73</v>
      </c>
      <c r="E40" s="32">
        <v>34</v>
      </c>
      <c r="F40" s="65">
        <v>753566</v>
      </c>
      <c r="G40" s="65">
        <v>1176188</v>
      </c>
      <c r="H40" s="65">
        <v>119910</v>
      </c>
      <c r="I40" s="65">
        <v>115975</v>
      </c>
      <c r="J40" s="65">
        <v>52906.2</v>
      </c>
      <c r="K40" s="65">
        <v>35270.800000000003</v>
      </c>
      <c r="L40" s="65">
        <v>1487268</v>
      </c>
      <c r="M40" s="65">
        <v>584366</v>
      </c>
      <c r="N40" s="65">
        <v>321439</v>
      </c>
      <c r="O40" s="65">
        <v>1165723</v>
      </c>
      <c r="P40" s="65">
        <v>950143</v>
      </c>
      <c r="Q40" s="65">
        <v>433074</v>
      </c>
      <c r="R40" s="65">
        <v>3321481.6999999997</v>
      </c>
      <c r="S40" s="65">
        <v>1182222.3</v>
      </c>
      <c r="T40" s="65">
        <v>1125926</v>
      </c>
      <c r="U40" s="65">
        <v>2739700</v>
      </c>
      <c r="V40" s="65">
        <v>668256.12</v>
      </c>
      <c r="W40" s="65">
        <v>922829.87999999989</v>
      </c>
      <c r="X40" s="65">
        <v>821921</v>
      </c>
      <c r="Y40" s="65">
        <v>1157965</v>
      </c>
      <c r="Z40" s="65">
        <v>871954</v>
      </c>
      <c r="AA40" s="65">
        <v>1546326.6</v>
      </c>
      <c r="AB40" s="65">
        <v>436143.4</v>
      </c>
      <c r="AC40" s="65">
        <v>534286</v>
      </c>
      <c r="AD40" s="65">
        <v>576905</v>
      </c>
      <c r="AE40" s="65">
        <v>64241</v>
      </c>
      <c r="AF40" s="65">
        <v>62366</v>
      </c>
      <c r="AG40" s="65">
        <v>4582</v>
      </c>
      <c r="AH40" s="65">
        <v>254887</v>
      </c>
      <c r="AI40" s="65">
        <v>21902</v>
      </c>
      <c r="AJ40" s="65">
        <v>4826</v>
      </c>
      <c r="AK40" s="65">
        <v>2615272</v>
      </c>
      <c r="AL40" s="65">
        <v>3940654</v>
      </c>
      <c r="AM40" s="65">
        <v>45497530</v>
      </c>
      <c r="AN40" s="65">
        <v>94734</v>
      </c>
      <c r="AO40" s="65">
        <v>208161</v>
      </c>
      <c r="AP40" s="65">
        <v>934885</v>
      </c>
      <c r="AQ40" s="65">
        <v>231217</v>
      </c>
      <c r="AR40" s="65">
        <v>5469676</v>
      </c>
      <c r="AS40" s="65">
        <v>45020</v>
      </c>
      <c r="AT40" s="65">
        <v>440172</v>
      </c>
      <c r="AU40" s="65">
        <v>283158</v>
      </c>
      <c r="AV40" s="65">
        <v>245023</v>
      </c>
      <c r="AW40" s="65">
        <v>102642</v>
      </c>
      <c r="AX40" s="65">
        <v>14759</v>
      </c>
      <c r="AY40" s="65">
        <v>49672</v>
      </c>
      <c r="AZ40" s="65">
        <v>634540</v>
      </c>
      <c r="BA40" s="66">
        <v>84321666</v>
      </c>
      <c r="BB40" s="66">
        <v>585482</v>
      </c>
      <c r="BC40" s="66">
        <v>5549406</v>
      </c>
      <c r="BD40" s="66">
        <v>6134888</v>
      </c>
      <c r="BE40" s="66">
        <v>1497617</v>
      </c>
      <c r="BF40" s="66">
        <v>7632505</v>
      </c>
      <c r="BG40" s="66">
        <v>2196005</v>
      </c>
      <c r="BH40" s="66">
        <v>264683</v>
      </c>
      <c r="BI40" s="66">
        <v>2460688</v>
      </c>
      <c r="BJ40" s="66">
        <v>3154225</v>
      </c>
      <c r="BK40" s="66">
        <v>611773</v>
      </c>
      <c r="BL40" s="66">
        <v>13859192</v>
      </c>
      <c r="BM40" s="66">
        <v>1151926</v>
      </c>
      <c r="BN40" s="66">
        <v>1425301</v>
      </c>
      <c r="BO40" s="66">
        <v>4328476</v>
      </c>
      <c r="BP40" s="66">
        <v>99932107</v>
      </c>
    </row>
    <row r="41" spans="3:68">
      <c r="C41" s="74" t="s">
        <v>74</v>
      </c>
      <c r="D41" s="16" t="s">
        <v>74</v>
      </c>
      <c r="E41" s="32">
        <v>35</v>
      </c>
      <c r="F41" s="65">
        <v>174766</v>
      </c>
      <c r="G41" s="65">
        <v>162683</v>
      </c>
      <c r="H41" s="65">
        <v>19625</v>
      </c>
      <c r="I41" s="65">
        <v>47508</v>
      </c>
      <c r="J41" s="65">
        <v>14787.599999999999</v>
      </c>
      <c r="K41" s="65">
        <v>9858.4000000000015</v>
      </c>
      <c r="L41" s="65">
        <v>438216</v>
      </c>
      <c r="M41" s="65">
        <v>123667</v>
      </c>
      <c r="N41" s="65">
        <v>105161</v>
      </c>
      <c r="O41" s="65">
        <v>306390</v>
      </c>
      <c r="P41" s="65">
        <v>379067</v>
      </c>
      <c r="Q41" s="65">
        <v>66922</v>
      </c>
      <c r="R41" s="65">
        <v>802125.05999999994</v>
      </c>
      <c r="S41" s="65">
        <v>285502.14</v>
      </c>
      <c r="T41" s="65">
        <v>271906.8</v>
      </c>
      <c r="U41" s="65">
        <v>565314</v>
      </c>
      <c r="V41" s="65">
        <v>101416.14</v>
      </c>
      <c r="W41" s="65">
        <v>140050.85999999999</v>
      </c>
      <c r="X41" s="65">
        <v>471393</v>
      </c>
      <c r="Y41" s="65">
        <v>556228</v>
      </c>
      <c r="Z41" s="65">
        <v>279439</v>
      </c>
      <c r="AA41" s="65">
        <v>278835.18</v>
      </c>
      <c r="AB41" s="65">
        <v>78645.820000000007</v>
      </c>
      <c r="AC41" s="65">
        <v>484158</v>
      </c>
      <c r="AD41" s="65">
        <v>304089</v>
      </c>
      <c r="AE41" s="65">
        <v>66582</v>
      </c>
      <c r="AF41" s="65">
        <v>11137</v>
      </c>
      <c r="AG41" s="65">
        <v>796</v>
      </c>
      <c r="AH41" s="65">
        <v>7262</v>
      </c>
      <c r="AI41" s="65">
        <v>19050</v>
      </c>
      <c r="AJ41" s="65">
        <v>3331</v>
      </c>
      <c r="AK41" s="65">
        <v>1619428</v>
      </c>
      <c r="AL41" s="65">
        <v>1265007</v>
      </c>
      <c r="AM41" s="65">
        <v>429674</v>
      </c>
      <c r="AN41" s="65">
        <v>207248</v>
      </c>
      <c r="AO41" s="65">
        <v>446276</v>
      </c>
      <c r="AP41" s="65">
        <v>4640082</v>
      </c>
      <c r="AQ41" s="65">
        <v>691360</v>
      </c>
      <c r="AR41" s="65">
        <v>5790631</v>
      </c>
      <c r="AS41" s="65">
        <v>45163</v>
      </c>
      <c r="AT41" s="65">
        <v>262421</v>
      </c>
      <c r="AU41" s="65">
        <v>34511</v>
      </c>
      <c r="AV41" s="65">
        <v>385635</v>
      </c>
      <c r="AW41" s="65">
        <v>208172</v>
      </c>
      <c r="AX41" s="65">
        <v>49254</v>
      </c>
      <c r="AY41" s="65">
        <v>24532</v>
      </c>
      <c r="AZ41" s="65">
        <v>542301</v>
      </c>
      <c r="BA41" s="66">
        <v>23217606</v>
      </c>
      <c r="BB41" s="66">
        <v>1549640</v>
      </c>
      <c r="BC41" s="66">
        <v>7128379</v>
      </c>
      <c r="BD41" s="66">
        <v>8678019</v>
      </c>
      <c r="BE41" s="66">
        <v>0</v>
      </c>
      <c r="BF41" s="66">
        <v>8678019</v>
      </c>
      <c r="BG41" s="66">
        <v>0</v>
      </c>
      <c r="BH41" s="66">
        <v>0</v>
      </c>
      <c r="BI41" s="66">
        <v>0</v>
      </c>
      <c r="BJ41" s="66">
        <v>41584</v>
      </c>
      <c r="BK41" s="66">
        <v>6721</v>
      </c>
      <c r="BL41" s="66">
        <v>8726324</v>
      </c>
      <c r="BM41" s="66">
        <v>0</v>
      </c>
      <c r="BN41" s="66">
        <v>0</v>
      </c>
      <c r="BO41" s="66">
        <v>1541828</v>
      </c>
      <c r="BP41" s="66">
        <v>33485758</v>
      </c>
    </row>
    <row r="42" spans="3:68">
      <c r="C42" s="74" t="s">
        <v>75</v>
      </c>
      <c r="D42" s="16" t="s">
        <v>75</v>
      </c>
      <c r="E42" s="32">
        <v>36</v>
      </c>
      <c r="F42" s="65">
        <v>54050</v>
      </c>
      <c r="G42" s="65">
        <v>7405</v>
      </c>
      <c r="H42" s="65">
        <v>704</v>
      </c>
      <c r="I42" s="65">
        <v>6279</v>
      </c>
      <c r="J42" s="65">
        <v>1576.8</v>
      </c>
      <c r="K42" s="65">
        <v>1051.2</v>
      </c>
      <c r="L42" s="65">
        <v>26615</v>
      </c>
      <c r="M42" s="65">
        <v>40224</v>
      </c>
      <c r="N42" s="65">
        <v>11653</v>
      </c>
      <c r="O42" s="65">
        <v>47164</v>
      </c>
      <c r="P42" s="65">
        <v>20471</v>
      </c>
      <c r="Q42" s="65">
        <v>2720</v>
      </c>
      <c r="R42" s="65">
        <v>34149.199999999997</v>
      </c>
      <c r="S42" s="65">
        <v>12154.8</v>
      </c>
      <c r="T42" s="65">
        <v>11576</v>
      </c>
      <c r="U42" s="65">
        <v>32271</v>
      </c>
      <c r="V42" s="65">
        <v>6394.08</v>
      </c>
      <c r="W42" s="65">
        <v>8829.92</v>
      </c>
      <c r="X42" s="65">
        <v>18227</v>
      </c>
      <c r="Y42" s="65">
        <v>28965</v>
      </c>
      <c r="Z42" s="65">
        <v>24166</v>
      </c>
      <c r="AA42" s="65">
        <v>16957.2</v>
      </c>
      <c r="AB42" s="65">
        <v>4782.8</v>
      </c>
      <c r="AC42" s="65">
        <v>12066</v>
      </c>
      <c r="AD42" s="65">
        <v>21640</v>
      </c>
      <c r="AE42" s="65">
        <v>1081</v>
      </c>
      <c r="AF42" s="65">
        <v>1558</v>
      </c>
      <c r="AG42" s="65">
        <v>134</v>
      </c>
      <c r="AH42" s="65">
        <v>1744</v>
      </c>
      <c r="AI42" s="65">
        <v>1684</v>
      </c>
      <c r="AJ42" s="65">
        <v>635</v>
      </c>
      <c r="AK42" s="65">
        <v>61078</v>
      </c>
      <c r="AL42" s="65">
        <v>110282</v>
      </c>
      <c r="AM42" s="65">
        <v>84180</v>
      </c>
      <c r="AN42" s="65">
        <v>83074</v>
      </c>
      <c r="AO42" s="65">
        <v>1013629</v>
      </c>
      <c r="AP42" s="65">
        <v>339627</v>
      </c>
      <c r="AQ42" s="65">
        <v>73412</v>
      </c>
      <c r="AR42" s="65">
        <v>44599</v>
      </c>
      <c r="AS42" s="65">
        <v>3712</v>
      </c>
      <c r="AT42" s="65">
        <v>31414</v>
      </c>
      <c r="AU42" s="65">
        <v>2230</v>
      </c>
      <c r="AV42" s="65">
        <v>12940</v>
      </c>
      <c r="AW42" s="65">
        <v>10104</v>
      </c>
      <c r="AX42" s="65">
        <v>8500</v>
      </c>
      <c r="AY42" s="65">
        <v>3165</v>
      </c>
      <c r="AZ42" s="65">
        <v>47155</v>
      </c>
      <c r="BA42" s="66">
        <v>2388030</v>
      </c>
      <c r="BB42" s="66">
        <v>1519940</v>
      </c>
      <c r="BC42" s="66">
        <v>3809449</v>
      </c>
      <c r="BD42" s="66">
        <v>5329389</v>
      </c>
      <c r="BE42" s="66">
        <v>0</v>
      </c>
      <c r="BF42" s="66">
        <v>5329389</v>
      </c>
      <c r="BG42" s="66">
        <v>13423268</v>
      </c>
      <c r="BH42" s="66">
        <v>0</v>
      </c>
      <c r="BI42" s="66">
        <v>13423268</v>
      </c>
      <c r="BJ42" s="66">
        <v>136610</v>
      </c>
      <c r="BK42" s="66">
        <v>28061</v>
      </c>
      <c r="BL42" s="66">
        <v>18917328</v>
      </c>
      <c r="BM42" s="66">
        <v>2136264</v>
      </c>
      <c r="BN42" s="66">
        <v>1383844</v>
      </c>
      <c r="BO42" s="66">
        <v>-153302</v>
      </c>
      <c r="BP42" s="66">
        <v>17631948</v>
      </c>
    </row>
    <row r="43" spans="3:68">
      <c r="C43" s="74" t="s">
        <v>76</v>
      </c>
      <c r="D43" s="16" t="s">
        <v>76</v>
      </c>
      <c r="E43" s="32">
        <v>37</v>
      </c>
      <c r="F43" s="65">
        <v>466670</v>
      </c>
      <c r="G43" s="65">
        <v>1177656</v>
      </c>
      <c r="H43" s="65">
        <v>134968</v>
      </c>
      <c r="I43" s="65">
        <v>179512</v>
      </c>
      <c r="J43" s="65">
        <v>25176.6</v>
      </c>
      <c r="K43" s="65">
        <v>16784.400000000001</v>
      </c>
      <c r="L43" s="65">
        <v>731376</v>
      </c>
      <c r="M43" s="65">
        <v>654610</v>
      </c>
      <c r="N43" s="65">
        <v>160296</v>
      </c>
      <c r="O43" s="65">
        <v>564602</v>
      </c>
      <c r="P43" s="65">
        <v>493146</v>
      </c>
      <c r="Q43" s="65">
        <v>547082</v>
      </c>
      <c r="R43" s="65">
        <v>1173318.8399999999</v>
      </c>
      <c r="S43" s="65">
        <v>417621.95999999996</v>
      </c>
      <c r="T43" s="65">
        <v>397735.2</v>
      </c>
      <c r="U43" s="65">
        <v>438683</v>
      </c>
      <c r="V43" s="65">
        <v>1232530.74</v>
      </c>
      <c r="W43" s="65">
        <v>1702066.2599999998</v>
      </c>
      <c r="X43" s="65">
        <v>622389</v>
      </c>
      <c r="Y43" s="65">
        <v>517441</v>
      </c>
      <c r="Z43" s="65">
        <v>575900</v>
      </c>
      <c r="AA43" s="65">
        <v>380310.06</v>
      </c>
      <c r="AB43" s="65">
        <v>107266.94</v>
      </c>
      <c r="AC43" s="65">
        <v>310555</v>
      </c>
      <c r="AD43" s="65">
        <v>131167</v>
      </c>
      <c r="AE43" s="65">
        <v>28418</v>
      </c>
      <c r="AF43" s="65">
        <v>23051</v>
      </c>
      <c r="AG43" s="65">
        <v>1325</v>
      </c>
      <c r="AH43" s="65">
        <v>229646</v>
      </c>
      <c r="AI43" s="65">
        <v>107511</v>
      </c>
      <c r="AJ43" s="65">
        <v>16052</v>
      </c>
      <c r="AK43" s="65">
        <v>2208023</v>
      </c>
      <c r="AL43" s="65">
        <v>3666902</v>
      </c>
      <c r="AM43" s="65">
        <v>3027766</v>
      </c>
      <c r="AN43" s="65">
        <v>432691</v>
      </c>
      <c r="AO43" s="65">
        <v>143608</v>
      </c>
      <c r="AP43" s="65">
        <v>2784195</v>
      </c>
      <c r="AQ43" s="65">
        <v>5554651</v>
      </c>
      <c r="AR43" s="65">
        <v>7908467</v>
      </c>
      <c r="AS43" s="65">
        <v>29793</v>
      </c>
      <c r="AT43" s="65">
        <v>178206</v>
      </c>
      <c r="AU43" s="65">
        <v>290088</v>
      </c>
      <c r="AV43" s="65">
        <v>109464</v>
      </c>
      <c r="AW43" s="65">
        <v>300045</v>
      </c>
      <c r="AX43" s="65">
        <v>23008</v>
      </c>
      <c r="AY43" s="65">
        <v>236947</v>
      </c>
      <c r="AZ43" s="65">
        <v>7300</v>
      </c>
      <c r="BA43" s="66">
        <v>40466022</v>
      </c>
      <c r="BB43" s="66">
        <v>2699480</v>
      </c>
      <c r="BC43" s="66">
        <v>20515956</v>
      </c>
      <c r="BD43" s="66">
        <v>23215436</v>
      </c>
      <c r="BE43" s="66">
        <v>92394</v>
      </c>
      <c r="BF43" s="66">
        <v>23307829</v>
      </c>
      <c r="BG43" s="66">
        <v>0</v>
      </c>
      <c r="BH43" s="66">
        <v>0</v>
      </c>
      <c r="BI43" s="66">
        <v>0</v>
      </c>
      <c r="BJ43" s="66">
        <v>252507</v>
      </c>
      <c r="BK43" s="66">
        <v>55045</v>
      </c>
      <c r="BL43" s="66">
        <v>23615381</v>
      </c>
      <c r="BM43" s="66">
        <v>0</v>
      </c>
      <c r="BN43" s="66">
        <v>518765</v>
      </c>
      <c r="BO43" s="66">
        <v>2885685</v>
      </c>
      <c r="BP43" s="66">
        <v>66448323</v>
      </c>
    </row>
    <row r="44" spans="3:68">
      <c r="C44" s="74" t="s">
        <v>77</v>
      </c>
      <c r="D44" s="16" t="s">
        <v>77</v>
      </c>
      <c r="E44" s="32">
        <v>38</v>
      </c>
      <c r="F44" s="65">
        <v>0</v>
      </c>
      <c r="G44" s="65">
        <v>99</v>
      </c>
      <c r="H44" s="65">
        <v>1895</v>
      </c>
      <c r="I44" s="65">
        <v>0</v>
      </c>
      <c r="J44" s="65">
        <v>270</v>
      </c>
      <c r="K44" s="65">
        <v>180</v>
      </c>
      <c r="L44" s="65">
        <v>808</v>
      </c>
      <c r="M44" s="65">
        <v>1120</v>
      </c>
      <c r="N44" s="65">
        <v>851</v>
      </c>
      <c r="O44" s="65">
        <v>80</v>
      </c>
      <c r="P44" s="65">
        <v>335</v>
      </c>
      <c r="Q44" s="65">
        <v>0</v>
      </c>
      <c r="R44" s="65">
        <v>1710.4099999999999</v>
      </c>
      <c r="S44" s="65">
        <v>608.79</v>
      </c>
      <c r="T44" s="65">
        <v>579.80000000000007</v>
      </c>
      <c r="U44" s="65">
        <v>520</v>
      </c>
      <c r="V44" s="65">
        <v>620.76</v>
      </c>
      <c r="W44" s="65">
        <v>857.2399999999999</v>
      </c>
      <c r="X44" s="65">
        <v>803</v>
      </c>
      <c r="Y44" s="65">
        <v>3329</v>
      </c>
      <c r="Z44" s="65">
        <v>631</v>
      </c>
      <c r="AA44" s="65">
        <v>259.74</v>
      </c>
      <c r="AB44" s="65">
        <v>73.260000000000005</v>
      </c>
      <c r="AC44" s="65">
        <v>2698</v>
      </c>
      <c r="AD44" s="65">
        <v>5056</v>
      </c>
      <c r="AE44" s="65">
        <v>357</v>
      </c>
      <c r="AF44" s="65">
        <v>56</v>
      </c>
      <c r="AG44" s="65">
        <v>0</v>
      </c>
      <c r="AH44" s="65">
        <v>111</v>
      </c>
      <c r="AI44" s="65">
        <v>33</v>
      </c>
      <c r="AJ44" s="65">
        <v>3</v>
      </c>
      <c r="AK44" s="65">
        <v>20909</v>
      </c>
      <c r="AL44" s="65">
        <v>254670</v>
      </c>
      <c r="AM44" s="65">
        <v>269782</v>
      </c>
      <c r="AN44" s="65">
        <v>205404</v>
      </c>
      <c r="AO44" s="65">
        <v>25001</v>
      </c>
      <c r="AP44" s="65">
        <v>403180</v>
      </c>
      <c r="AQ44" s="65">
        <v>274793</v>
      </c>
      <c r="AR44" s="65">
        <v>69799</v>
      </c>
      <c r="AS44" s="65">
        <v>2677</v>
      </c>
      <c r="AT44" s="65">
        <v>16835</v>
      </c>
      <c r="AU44" s="65">
        <v>8154</v>
      </c>
      <c r="AV44" s="65">
        <v>41474</v>
      </c>
      <c r="AW44" s="65">
        <v>63704</v>
      </c>
      <c r="AX44" s="65">
        <v>16249</v>
      </c>
      <c r="AY44" s="65">
        <v>8945</v>
      </c>
      <c r="AZ44" s="65">
        <v>61668</v>
      </c>
      <c r="BA44" s="66">
        <v>1767187</v>
      </c>
      <c r="BB44" s="66">
        <v>16101782</v>
      </c>
      <c r="BC44" s="66">
        <v>43507305</v>
      </c>
      <c r="BD44" s="66">
        <v>59609087</v>
      </c>
      <c r="BE44" s="66">
        <v>0</v>
      </c>
      <c r="BF44" s="66">
        <v>59609087</v>
      </c>
      <c r="BG44" s="66">
        <v>21992149</v>
      </c>
      <c r="BH44" s="66">
        <v>0</v>
      </c>
      <c r="BI44" s="66">
        <v>21992149</v>
      </c>
      <c r="BJ44" s="66">
        <v>0</v>
      </c>
      <c r="BK44" s="66">
        <v>0</v>
      </c>
      <c r="BL44" s="66">
        <v>81601235</v>
      </c>
      <c r="BM44" s="66">
        <v>7379524</v>
      </c>
      <c r="BN44" s="66">
        <v>26710310</v>
      </c>
      <c r="BO44" s="66">
        <v>-2329224</v>
      </c>
      <c r="BP44" s="66">
        <v>46949365</v>
      </c>
    </row>
    <row r="45" spans="3:68">
      <c r="C45" s="74" t="s">
        <v>78</v>
      </c>
      <c r="D45" s="16" t="s">
        <v>78</v>
      </c>
      <c r="E45" s="32">
        <v>39</v>
      </c>
      <c r="F45" s="65">
        <v>183294</v>
      </c>
      <c r="G45" s="65">
        <v>1195230</v>
      </c>
      <c r="H45" s="65">
        <v>78486</v>
      </c>
      <c r="I45" s="65">
        <v>347372</v>
      </c>
      <c r="J45" s="65">
        <v>68260.2</v>
      </c>
      <c r="K45" s="65">
        <v>45506.8</v>
      </c>
      <c r="L45" s="65">
        <v>1933645</v>
      </c>
      <c r="M45" s="65">
        <v>413084</v>
      </c>
      <c r="N45" s="65">
        <v>314195</v>
      </c>
      <c r="O45" s="65">
        <v>623524</v>
      </c>
      <c r="P45" s="65">
        <v>479749</v>
      </c>
      <c r="Q45" s="65">
        <v>203951</v>
      </c>
      <c r="R45" s="65">
        <v>2984070.1399999997</v>
      </c>
      <c r="S45" s="65">
        <v>1062126.6599999999</v>
      </c>
      <c r="T45" s="65">
        <v>1011549.2000000001</v>
      </c>
      <c r="U45" s="65">
        <v>1331984</v>
      </c>
      <c r="V45" s="65">
        <v>255459.96</v>
      </c>
      <c r="W45" s="65">
        <v>352778.04</v>
      </c>
      <c r="X45" s="65">
        <v>1977684</v>
      </c>
      <c r="Y45" s="65">
        <v>1972526</v>
      </c>
      <c r="Z45" s="65">
        <v>701096</v>
      </c>
      <c r="AA45" s="65">
        <v>1118420.1600000001</v>
      </c>
      <c r="AB45" s="65">
        <v>315451.84000000003</v>
      </c>
      <c r="AC45" s="65">
        <v>1254641</v>
      </c>
      <c r="AD45" s="65">
        <v>2344038</v>
      </c>
      <c r="AE45" s="65">
        <v>124430</v>
      </c>
      <c r="AF45" s="65">
        <v>26343</v>
      </c>
      <c r="AG45" s="65">
        <v>2573</v>
      </c>
      <c r="AH45" s="65">
        <v>115092</v>
      </c>
      <c r="AI45" s="65">
        <v>4570</v>
      </c>
      <c r="AJ45" s="65">
        <v>44101</v>
      </c>
      <c r="AK45" s="65">
        <v>1500087</v>
      </c>
      <c r="AL45" s="65">
        <v>7111680</v>
      </c>
      <c r="AM45" s="65">
        <v>1590434</v>
      </c>
      <c r="AN45" s="65">
        <v>2013643</v>
      </c>
      <c r="AO45" s="65">
        <v>1506815</v>
      </c>
      <c r="AP45" s="65">
        <v>6054968</v>
      </c>
      <c r="AQ45" s="65">
        <v>5616940</v>
      </c>
      <c r="AR45" s="65">
        <v>4289415</v>
      </c>
      <c r="AS45" s="65">
        <v>20872</v>
      </c>
      <c r="AT45" s="65">
        <v>2421345</v>
      </c>
      <c r="AU45" s="65">
        <v>369212</v>
      </c>
      <c r="AV45" s="65">
        <v>1188689</v>
      </c>
      <c r="AW45" s="65">
        <v>510292</v>
      </c>
      <c r="AX45" s="65">
        <v>46251</v>
      </c>
      <c r="AY45" s="65">
        <v>311983</v>
      </c>
      <c r="AZ45" s="65">
        <v>434049</v>
      </c>
      <c r="BA45" s="66">
        <v>57871906</v>
      </c>
      <c r="BB45" s="66">
        <v>133997</v>
      </c>
      <c r="BC45" s="66">
        <v>2738062</v>
      </c>
      <c r="BD45" s="66">
        <v>2872059</v>
      </c>
      <c r="BE45" s="66">
        <v>174052</v>
      </c>
      <c r="BF45" s="66">
        <v>3046111</v>
      </c>
      <c r="BG45" s="66">
        <v>0</v>
      </c>
      <c r="BH45" s="66">
        <v>0</v>
      </c>
      <c r="BI45" s="66">
        <v>0</v>
      </c>
      <c r="BJ45" s="66">
        <v>993</v>
      </c>
      <c r="BK45" s="66">
        <v>131</v>
      </c>
      <c r="BL45" s="66">
        <v>3047235</v>
      </c>
      <c r="BM45" s="66">
        <v>0</v>
      </c>
      <c r="BN45" s="66">
        <v>1311790</v>
      </c>
      <c r="BO45" s="66">
        <v>2868380</v>
      </c>
      <c r="BP45" s="66">
        <v>62475730</v>
      </c>
    </row>
    <row r="46" spans="3:68">
      <c r="C46" s="74" t="s">
        <v>79</v>
      </c>
      <c r="D46" s="16" t="s">
        <v>79</v>
      </c>
      <c r="E46" s="32">
        <v>40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  <c r="AH46" s="65">
        <v>0</v>
      </c>
      <c r="AI46" s="65">
        <v>0</v>
      </c>
      <c r="AJ46" s="65">
        <v>0</v>
      </c>
      <c r="AK46" s="65">
        <v>0</v>
      </c>
      <c r="AL46" s="65">
        <v>0</v>
      </c>
      <c r="AM46" s="65">
        <v>0</v>
      </c>
      <c r="AN46" s="65">
        <v>0</v>
      </c>
      <c r="AO46" s="65">
        <v>0</v>
      </c>
      <c r="AP46" s="65">
        <v>0</v>
      </c>
      <c r="AQ46" s="65">
        <v>0</v>
      </c>
      <c r="AR46" s="65">
        <v>0</v>
      </c>
      <c r="AS46" s="65">
        <v>608692</v>
      </c>
      <c r="AT46" s="65">
        <v>0</v>
      </c>
      <c r="AU46" s="65">
        <v>0</v>
      </c>
      <c r="AV46" s="65">
        <v>0</v>
      </c>
      <c r="AW46" s="65">
        <v>0</v>
      </c>
      <c r="AX46" s="65">
        <v>0</v>
      </c>
      <c r="AY46" s="65">
        <v>0</v>
      </c>
      <c r="AZ46" s="65">
        <v>0</v>
      </c>
      <c r="BA46" s="66">
        <v>608692</v>
      </c>
      <c r="BB46" s="66">
        <v>0</v>
      </c>
      <c r="BC46" s="66">
        <v>0</v>
      </c>
      <c r="BD46" s="66">
        <v>0</v>
      </c>
      <c r="BE46" s="66">
        <v>1025760</v>
      </c>
      <c r="BF46" s="66">
        <v>1025760</v>
      </c>
      <c r="BG46" s="66">
        <v>103796</v>
      </c>
      <c r="BH46" s="66">
        <v>0</v>
      </c>
      <c r="BI46" s="66">
        <v>103796</v>
      </c>
      <c r="BJ46" s="66">
        <v>203996</v>
      </c>
      <c r="BK46" s="66">
        <v>150627</v>
      </c>
      <c r="BL46" s="66">
        <v>1484179</v>
      </c>
      <c r="BM46" s="66">
        <v>0</v>
      </c>
      <c r="BN46" s="66">
        <v>0</v>
      </c>
      <c r="BO46" s="66">
        <v>57428</v>
      </c>
      <c r="BP46" s="66">
        <v>2150299</v>
      </c>
    </row>
    <row r="47" spans="3:68">
      <c r="C47" s="74" t="s">
        <v>80</v>
      </c>
      <c r="D47" s="16" t="s">
        <v>80</v>
      </c>
      <c r="E47" s="32">
        <v>41</v>
      </c>
      <c r="F47" s="65">
        <v>2105438</v>
      </c>
      <c r="G47" s="65">
        <v>3256</v>
      </c>
      <c r="H47" s="65">
        <v>437</v>
      </c>
      <c r="I47" s="65">
        <v>161</v>
      </c>
      <c r="J47" s="65">
        <v>1042.8</v>
      </c>
      <c r="K47" s="65">
        <v>695.2</v>
      </c>
      <c r="L47" s="65">
        <v>44231</v>
      </c>
      <c r="M47" s="65">
        <v>13694</v>
      </c>
      <c r="N47" s="65">
        <v>28811</v>
      </c>
      <c r="O47" s="65">
        <v>9414</v>
      </c>
      <c r="P47" s="65">
        <v>33365</v>
      </c>
      <c r="Q47" s="65">
        <v>35338</v>
      </c>
      <c r="R47" s="65">
        <v>1596506.96</v>
      </c>
      <c r="S47" s="65">
        <v>568248.24</v>
      </c>
      <c r="T47" s="65">
        <v>541188.80000000005</v>
      </c>
      <c r="U47" s="65">
        <v>13145</v>
      </c>
      <c r="V47" s="65">
        <v>6214.74</v>
      </c>
      <c r="W47" s="65">
        <v>8582.26</v>
      </c>
      <c r="X47" s="65">
        <v>37020</v>
      </c>
      <c r="Y47" s="65">
        <v>105344</v>
      </c>
      <c r="Z47" s="65">
        <v>78576</v>
      </c>
      <c r="AA47" s="65">
        <v>140297.04</v>
      </c>
      <c r="AB47" s="65">
        <v>39570.959999999999</v>
      </c>
      <c r="AC47" s="65">
        <v>129016</v>
      </c>
      <c r="AD47" s="65">
        <v>77797</v>
      </c>
      <c r="AE47" s="65">
        <v>1019</v>
      </c>
      <c r="AF47" s="65">
        <v>25</v>
      </c>
      <c r="AG47" s="65">
        <v>2877</v>
      </c>
      <c r="AH47" s="65">
        <v>614</v>
      </c>
      <c r="AI47" s="65">
        <v>20</v>
      </c>
      <c r="AJ47" s="65">
        <v>518</v>
      </c>
      <c r="AK47" s="65">
        <v>3232618</v>
      </c>
      <c r="AL47" s="65">
        <v>732940</v>
      </c>
      <c r="AM47" s="65">
        <v>17410</v>
      </c>
      <c r="AN47" s="65">
        <v>93264</v>
      </c>
      <c r="AO47" s="65">
        <v>3590</v>
      </c>
      <c r="AP47" s="65">
        <v>77</v>
      </c>
      <c r="AQ47" s="65">
        <v>72</v>
      </c>
      <c r="AR47" s="65">
        <v>1523</v>
      </c>
      <c r="AS47" s="65">
        <v>8608</v>
      </c>
      <c r="AT47" s="65">
        <v>846586</v>
      </c>
      <c r="AU47" s="65">
        <v>107</v>
      </c>
      <c r="AV47" s="65">
        <v>109</v>
      </c>
      <c r="AW47" s="65">
        <v>63</v>
      </c>
      <c r="AX47" s="65">
        <v>882</v>
      </c>
      <c r="AY47" s="65">
        <v>4</v>
      </c>
      <c r="AZ47" s="65">
        <v>262</v>
      </c>
      <c r="BA47" s="66">
        <v>10560578</v>
      </c>
      <c r="BB47" s="66">
        <v>0</v>
      </c>
      <c r="BC47" s="66">
        <v>0</v>
      </c>
      <c r="BD47" s="66">
        <v>0</v>
      </c>
      <c r="BE47" s="66">
        <v>11447904</v>
      </c>
      <c r="BF47" s="66">
        <v>11447904</v>
      </c>
      <c r="BG47" s="66">
        <v>436076</v>
      </c>
      <c r="BH47" s="66">
        <v>0</v>
      </c>
      <c r="BI47" s="66">
        <v>436076</v>
      </c>
      <c r="BJ47" s="66">
        <v>0</v>
      </c>
      <c r="BK47" s="66">
        <v>0</v>
      </c>
      <c r="BL47" s="66">
        <v>11883980</v>
      </c>
      <c r="BM47" s="66">
        <v>12225</v>
      </c>
      <c r="BN47" s="66">
        <v>76757</v>
      </c>
      <c r="BO47" s="66">
        <v>1101432</v>
      </c>
      <c r="BP47" s="66">
        <v>23457007</v>
      </c>
    </row>
    <row r="48" spans="3:68">
      <c r="C48" s="74" t="s">
        <v>81</v>
      </c>
      <c r="D48" s="92" t="s">
        <v>81</v>
      </c>
      <c r="E48" s="32">
        <v>42</v>
      </c>
      <c r="F48" s="65">
        <v>679810</v>
      </c>
      <c r="G48" s="65">
        <v>18568</v>
      </c>
      <c r="H48" s="65">
        <v>228</v>
      </c>
      <c r="I48" s="65">
        <v>5987</v>
      </c>
      <c r="J48" s="65">
        <v>1481.3999999999999</v>
      </c>
      <c r="K48" s="65">
        <v>987.6</v>
      </c>
      <c r="L48" s="65">
        <v>39955</v>
      </c>
      <c r="M48" s="65">
        <v>18548</v>
      </c>
      <c r="N48" s="65">
        <v>10497</v>
      </c>
      <c r="O48" s="65">
        <v>51894</v>
      </c>
      <c r="P48" s="65">
        <v>30435</v>
      </c>
      <c r="Q48" s="65">
        <v>3979</v>
      </c>
      <c r="R48" s="65">
        <v>83922.78</v>
      </c>
      <c r="S48" s="65">
        <v>29870.82</v>
      </c>
      <c r="T48" s="65">
        <v>28448.400000000001</v>
      </c>
      <c r="U48" s="65">
        <v>98673</v>
      </c>
      <c r="V48" s="65">
        <v>13971.3</v>
      </c>
      <c r="W48" s="65">
        <v>19293.699999999997</v>
      </c>
      <c r="X48" s="65">
        <v>49228</v>
      </c>
      <c r="Y48" s="65">
        <v>54279</v>
      </c>
      <c r="Z48" s="65">
        <v>31633</v>
      </c>
      <c r="AA48" s="65">
        <v>6059.04</v>
      </c>
      <c r="AB48" s="65">
        <v>1708.96</v>
      </c>
      <c r="AC48" s="65">
        <v>27355</v>
      </c>
      <c r="AD48" s="65">
        <v>32020</v>
      </c>
      <c r="AE48" s="65">
        <v>10354</v>
      </c>
      <c r="AF48" s="65">
        <v>1852</v>
      </c>
      <c r="AG48" s="65">
        <v>58</v>
      </c>
      <c r="AH48" s="65">
        <v>1123</v>
      </c>
      <c r="AI48" s="65">
        <v>674</v>
      </c>
      <c r="AJ48" s="65">
        <v>548</v>
      </c>
      <c r="AK48" s="65">
        <v>185246</v>
      </c>
      <c r="AL48" s="65">
        <v>441400</v>
      </c>
      <c r="AM48" s="65">
        <v>332652</v>
      </c>
      <c r="AN48" s="65">
        <v>80181</v>
      </c>
      <c r="AO48" s="65">
        <v>42283</v>
      </c>
      <c r="AP48" s="65">
        <v>2648857</v>
      </c>
      <c r="AQ48" s="65">
        <v>89373</v>
      </c>
      <c r="AR48" s="65">
        <v>353195</v>
      </c>
      <c r="AS48" s="65">
        <v>8333</v>
      </c>
      <c r="AT48" s="65">
        <v>29364</v>
      </c>
      <c r="AU48" s="65">
        <v>915876</v>
      </c>
      <c r="AV48" s="65">
        <v>40604</v>
      </c>
      <c r="AW48" s="65">
        <v>430760</v>
      </c>
      <c r="AX48" s="65">
        <v>452199</v>
      </c>
      <c r="AY48" s="65">
        <v>4487</v>
      </c>
      <c r="AZ48" s="65">
        <v>35112</v>
      </c>
      <c r="BA48" s="66">
        <v>7443362</v>
      </c>
      <c r="BB48" s="66">
        <v>12626</v>
      </c>
      <c r="BC48" s="66">
        <v>123505</v>
      </c>
      <c r="BD48" s="66">
        <v>136130</v>
      </c>
      <c r="BE48" s="66">
        <v>757812</v>
      </c>
      <c r="BF48" s="66">
        <v>893943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893943</v>
      </c>
      <c r="BM48" s="66">
        <v>37347</v>
      </c>
      <c r="BN48" s="66">
        <v>31708</v>
      </c>
      <c r="BO48" s="66">
        <v>413178</v>
      </c>
      <c r="BP48" s="66">
        <v>8681428</v>
      </c>
    </row>
    <row r="49" spans="1:68">
      <c r="C49" s="74" t="s">
        <v>82</v>
      </c>
      <c r="D49" s="16" t="s">
        <v>82</v>
      </c>
      <c r="E49" s="32">
        <v>43</v>
      </c>
      <c r="F49" s="65">
        <v>152486</v>
      </c>
      <c r="G49" s="65">
        <v>284870</v>
      </c>
      <c r="H49" s="65">
        <v>29595</v>
      </c>
      <c r="I49" s="65">
        <v>15477</v>
      </c>
      <c r="J49" s="65">
        <v>6484.8</v>
      </c>
      <c r="K49" s="65">
        <v>4323.2</v>
      </c>
      <c r="L49" s="65">
        <v>132385</v>
      </c>
      <c r="M49" s="65">
        <v>73970</v>
      </c>
      <c r="N49" s="65">
        <v>113146</v>
      </c>
      <c r="O49" s="65">
        <v>180274</v>
      </c>
      <c r="P49" s="65">
        <v>112849</v>
      </c>
      <c r="Q49" s="65">
        <v>171856</v>
      </c>
      <c r="R49" s="65">
        <v>362169.73</v>
      </c>
      <c r="S49" s="65">
        <v>128907.87</v>
      </c>
      <c r="T49" s="65">
        <v>122769.40000000001</v>
      </c>
      <c r="U49" s="65">
        <v>343136</v>
      </c>
      <c r="V49" s="65">
        <v>78779.819999999992</v>
      </c>
      <c r="W49" s="65">
        <v>108791.18</v>
      </c>
      <c r="X49" s="65">
        <v>151300</v>
      </c>
      <c r="Y49" s="65">
        <v>277937</v>
      </c>
      <c r="Z49" s="65">
        <v>563668</v>
      </c>
      <c r="AA49" s="65">
        <v>50017.5</v>
      </c>
      <c r="AB49" s="65">
        <v>14107.5</v>
      </c>
      <c r="AC49" s="65">
        <v>434630</v>
      </c>
      <c r="AD49" s="65">
        <v>328647</v>
      </c>
      <c r="AE49" s="65">
        <v>8051</v>
      </c>
      <c r="AF49" s="65">
        <v>10634</v>
      </c>
      <c r="AG49" s="65">
        <v>351</v>
      </c>
      <c r="AH49" s="65">
        <v>113270</v>
      </c>
      <c r="AI49" s="65">
        <v>10607</v>
      </c>
      <c r="AJ49" s="65">
        <v>8682</v>
      </c>
      <c r="AK49" s="65">
        <v>1131232</v>
      </c>
      <c r="AL49" s="65">
        <v>354530</v>
      </c>
      <c r="AM49" s="65">
        <v>557039</v>
      </c>
      <c r="AN49" s="65">
        <v>662558</v>
      </c>
      <c r="AO49" s="65">
        <v>26159</v>
      </c>
      <c r="AP49" s="65">
        <v>252259</v>
      </c>
      <c r="AQ49" s="65">
        <v>39989</v>
      </c>
      <c r="AR49" s="65">
        <v>1547658</v>
      </c>
      <c r="AS49" s="65">
        <v>39942</v>
      </c>
      <c r="AT49" s="65">
        <v>154825</v>
      </c>
      <c r="AU49" s="65">
        <v>78409</v>
      </c>
      <c r="AV49" s="65">
        <v>508175</v>
      </c>
      <c r="AW49" s="65">
        <v>248830</v>
      </c>
      <c r="AX49" s="65">
        <v>178226</v>
      </c>
      <c r="AY49" s="65">
        <v>51941</v>
      </c>
      <c r="AZ49" s="65">
        <v>10368360</v>
      </c>
      <c r="BA49" s="66">
        <v>20594304</v>
      </c>
      <c r="BB49" s="66">
        <v>495527</v>
      </c>
      <c r="BC49" s="66">
        <v>1850729</v>
      </c>
      <c r="BD49" s="66">
        <v>2346256</v>
      </c>
      <c r="BE49" s="66">
        <v>24449</v>
      </c>
      <c r="BF49" s="66">
        <v>2370705</v>
      </c>
      <c r="BG49" s="66">
        <v>0</v>
      </c>
      <c r="BH49" s="66">
        <v>0</v>
      </c>
      <c r="BI49" s="66">
        <v>0</v>
      </c>
      <c r="BJ49" s="66">
        <v>1020374</v>
      </c>
      <c r="BK49" s="66">
        <v>243480</v>
      </c>
      <c r="BL49" s="66">
        <v>3634559</v>
      </c>
      <c r="BM49" s="66">
        <v>0</v>
      </c>
      <c r="BN49" s="66">
        <v>0</v>
      </c>
      <c r="BO49" s="66">
        <v>1243598</v>
      </c>
      <c r="BP49" s="66">
        <v>25472461</v>
      </c>
    </row>
    <row r="50" spans="1:68">
      <c r="C50" s="74" t="s">
        <v>83</v>
      </c>
      <c r="D50" s="16" t="s">
        <v>83</v>
      </c>
      <c r="E50" s="32">
        <v>44</v>
      </c>
      <c r="F50" s="65">
        <v>802164</v>
      </c>
      <c r="G50" s="65">
        <v>489350</v>
      </c>
      <c r="H50" s="65">
        <v>23559</v>
      </c>
      <c r="I50" s="65">
        <v>50883</v>
      </c>
      <c r="J50" s="65">
        <v>2383.7999999999997</v>
      </c>
      <c r="K50" s="65">
        <v>1589.2</v>
      </c>
      <c r="L50" s="65">
        <v>85523</v>
      </c>
      <c r="M50" s="65">
        <v>38584</v>
      </c>
      <c r="N50" s="65">
        <v>30762</v>
      </c>
      <c r="O50" s="65">
        <v>82702</v>
      </c>
      <c r="P50" s="65">
        <v>84165</v>
      </c>
      <c r="Q50" s="65">
        <v>29194</v>
      </c>
      <c r="R50" s="65">
        <v>138638.78999999998</v>
      </c>
      <c r="S50" s="65">
        <v>49346.009999999995</v>
      </c>
      <c r="T50" s="65">
        <v>46996.200000000004</v>
      </c>
      <c r="U50" s="65">
        <v>117359</v>
      </c>
      <c r="V50" s="65">
        <v>29486.52</v>
      </c>
      <c r="W50" s="65">
        <v>40719.479999999996</v>
      </c>
      <c r="X50" s="65">
        <v>101120</v>
      </c>
      <c r="Y50" s="65">
        <v>184863</v>
      </c>
      <c r="Z50" s="65">
        <v>88178</v>
      </c>
      <c r="AA50" s="65">
        <v>23659.74</v>
      </c>
      <c r="AB50" s="65">
        <v>6673.26</v>
      </c>
      <c r="AC50" s="65">
        <v>35952</v>
      </c>
      <c r="AD50" s="65">
        <v>71528</v>
      </c>
      <c r="AE50" s="65">
        <v>4358</v>
      </c>
      <c r="AF50" s="65">
        <v>6028</v>
      </c>
      <c r="AG50" s="65">
        <v>450</v>
      </c>
      <c r="AH50" s="65">
        <v>17316</v>
      </c>
      <c r="AI50" s="65">
        <v>3883</v>
      </c>
      <c r="AJ50" s="65">
        <v>6418</v>
      </c>
      <c r="AK50" s="65">
        <v>629389</v>
      </c>
      <c r="AL50" s="65">
        <v>593750</v>
      </c>
      <c r="AM50" s="65">
        <v>328327</v>
      </c>
      <c r="AN50" s="65">
        <v>159368</v>
      </c>
      <c r="AO50" s="65">
        <v>230688</v>
      </c>
      <c r="AP50" s="65">
        <v>2213690</v>
      </c>
      <c r="AQ50" s="65">
        <v>184930</v>
      </c>
      <c r="AR50" s="65">
        <v>234446</v>
      </c>
      <c r="AS50" s="65">
        <v>16037</v>
      </c>
      <c r="AT50" s="65">
        <v>79953</v>
      </c>
      <c r="AU50" s="65">
        <v>23585</v>
      </c>
      <c r="AV50" s="65">
        <v>99554</v>
      </c>
      <c r="AW50" s="65">
        <v>1969756</v>
      </c>
      <c r="AX50" s="65">
        <v>147726</v>
      </c>
      <c r="AY50" s="65">
        <v>28621</v>
      </c>
      <c r="AZ50" s="65">
        <v>2106122</v>
      </c>
      <c r="BA50" s="66">
        <v>11739774</v>
      </c>
      <c r="BB50" s="66">
        <v>6384375</v>
      </c>
      <c r="BC50" s="66">
        <v>9534372</v>
      </c>
      <c r="BD50" s="66">
        <v>15918747</v>
      </c>
      <c r="BE50" s="66">
        <v>3653180</v>
      </c>
      <c r="BF50" s="66">
        <v>19571928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19571928</v>
      </c>
      <c r="BM50" s="66">
        <v>116726</v>
      </c>
      <c r="BN50" s="66">
        <v>5476</v>
      </c>
      <c r="BO50" s="66">
        <v>-420695</v>
      </c>
      <c r="BP50" s="66">
        <v>30768804</v>
      </c>
    </row>
    <row r="51" spans="1:68">
      <c r="C51" s="74" t="s">
        <v>84</v>
      </c>
      <c r="D51" s="16" t="s">
        <v>84</v>
      </c>
      <c r="E51" s="32">
        <v>45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  <c r="AH51" s="65">
        <v>0</v>
      </c>
      <c r="AI51" s="65">
        <v>0</v>
      </c>
      <c r="AJ51" s="65">
        <v>0</v>
      </c>
      <c r="AK51" s="65">
        <v>0</v>
      </c>
      <c r="AL51" s="65">
        <v>3139</v>
      </c>
      <c r="AM51" s="65">
        <v>37132</v>
      </c>
      <c r="AN51" s="65">
        <v>3212</v>
      </c>
      <c r="AO51" s="65">
        <v>0</v>
      </c>
      <c r="AP51" s="65">
        <v>0</v>
      </c>
      <c r="AQ51" s="65">
        <v>0</v>
      </c>
      <c r="AR51" s="65">
        <v>0</v>
      </c>
      <c r="AS51" s="65">
        <v>0</v>
      </c>
      <c r="AT51" s="65">
        <v>0</v>
      </c>
      <c r="AU51" s="65">
        <v>0</v>
      </c>
      <c r="AV51" s="65">
        <v>0</v>
      </c>
      <c r="AW51" s="65">
        <v>0</v>
      </c>
      <c r="AX51" s="65">
        <v>388412</v>
      </c>
      <c r="AY51" s="65">
        <v>228</v>
      </c>
      <c r="AZ51" s="65">
        <v>0</v>
      </c>
      <c r="BA51" s="66">
        <v>432123</v>
      </c>
      <c r="BB51" s="66">
        <v>7681076</v>
      </c>
      <c r="BC51" s="66">
        <v>25185133</v>
      </c>
      <c r="BD51" s="66">
        <v>32866208</v>
      </c>
      <c r="BE51" s="66">
        <v>1809461</v>
      </c>
      <c r="BF51" s="66">
        <v>34675670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34675670</v>
      </c>
      <c r="BM51" s="66">
        <v>3669</v>
      </c>
      <c r="BN51" s="66">
        <v>2336</v>
      </c>
      <c r="BO51" s="66">
        <v>2123041</v>
      </c>
      <c r="BP51" s="66">
        <v>37224828</v>
      </c>
    </row>
    <row r="52" spans="1:68">
      <c r="C52" s="74" t="s">
        <v>85</v>
      </c>
      <c r="D52" s="16" t="s">
        <v>85</v>
      </c>
      <c r="E52" s="32">
        <v>46</v>
      </c>
      <c r="F52" s="65">
        <v>0</v>
      </c>
      <c r="G52" s="65">
        <v>29619</v>
      </c>
      <c r="H52" s="65">
        <v>369</v>
      </c>
      <c r="I52" s="65">
        <v>9566</v>
      </c>
      <c r="J52" s="65">
        <v>2360.4</v>
      </c>
      <c r="K52" s="65">
        <v>1573.6000000000001</v>
      </c>
      <c r="L52" s="65">
        <v>63690</v>
      </c>
      <c r="M52" s="65">
        <v>29565</v>
      </c>
      <c r="N52" s="65">
        <v>16736</v>
      </c>
      <c r="O52" s="65">
        <v>82728</v>
      </c>
      <c r="P52" s="65">
        <v>48496</v>
      </c>
      <c r="Q52" s="65">
        <v>6338</v>
      </c>
      <c r="R52" s="65">
        <v>133681.60999999999</v>
      </c>
      <c r="S52" s="65">
        <v>47581.59</v>
      </c>
      <c r="T52" s="65">
        <v>45315.8</v>
      </c>
      <c r="U52" s="65">
        <v>157157</v>
      </c>
      <c r="V52" s="65">
        <v>22256.639999999999</v>
      </c>
      <c r="W52" s="65">
        <v>30735.359999999997</v>
      </c>
      <c r="X52" s="65">
        <v>78632</v>
      </c>
      <c r="Y52" s="65">
        <v>86476</v>
      </c>
      <c r="Z52" s="65">
        <v>50407</v>
      </c>
      <c r="AA52" s="65">
        <v>9654.06</v>
      </c>
      <c r="AB52" s="65">
        <v>2722.94</v>
      </c>
      <c r="AC52" s="65">
        <v>43579</v>
      </c>
      <c r="AD52" s="65">
        <v>51000</v>
      </c>
      <c r="AE52" s="65">
        <v>16484</v>
      </c>
      <c r="AF52" s="65">
        <v>2963</v>
      </c>
      <c r="AG52" s="65">
        <v>93</v>
      </c>
      <c r="AH52" s="65">
        <v>1792</v>
      </c>
      <c r="AI52" s="65">
        <v>1074</v>
      </c>
      <c r="AJ52" s="65">
        <v>873</v>
      </c>
      <c r="AK52" s="65">
        <v>295212</v>
      </c>
      <c r="AL52" s="65">
        <v>293450</v>
      </c>
      <c r="AM52" s="65">
        <v>86669</v>
      </c>
      <c r="AN52" s="65">
        <v>48130</v>
      </c>
      <c r="AO52" s="65">
        <v>351923</v>
      </c>
      <c r="AP52" s="65">
        <v>641152</v>
      </c>
      <c r="AQ52" s="65">
        <v>284005</v>
      </c>
      <c r="AR52" s="65">
        <v>404756</v>
      </c>
      <c r="AS52" s="65">
        <v>8005</v>
      </c>
      <c r="AT52" s="65">
        <v>48664</v>
      </c>
      <c r="AU52" s="65">
        <v>11433</v>
      </c>
      <c r="AV52" s="65">
        <v>70065</v>
      </c>
      <c r="AW52" s="65">
        <v>34990</v>
      </c>
      <c r="AX52" s="65">
        <v>10786</v>
      </c>
      <c r="AY52" s="65">
        <v>2111296</v>
      </c>
      <c r="AZ52" s="65">
        <v>56379</v>
      </c>
      <c r="BA52" s="66">
        <v>5830434</v>
      </c>
      <c r="BB52" s="66">
        <v>624515</v>
      </c>
      <c r="BC52" s="66">
        <v>3057899</v>
      </c>
      <c r="BD52" s="66">
        <v>3682413</v>
      </c>
      <c r="BE52" s="66">
        <v>762079</v>
      </c>
      <c r="BF52" s="66">
        <v>4444493</v>
      </c>
      <c r="BG52" s="66">
        <v>0</v>
      </c>
      <c r="BH52" s="66">
        <v>0</v>
      </c>
      <c r="BI52" s="66">
        <v>0</v>
      </c>
      <c r="BJ52" s="66">
        <v>8117</v>
      </c>
      <c r="BK52" s="66">
        <v>1536</v>
      </c>
      <c r="BL52" s="66">
        <v>4454146</v>
      </c>
      <c r="BM52" s="66">
        <v>320641</v>
      </c>
      <c r="BN52" s="66">
        <v>571466</v>
      </c>
      <c r="BO52" s="66">
        <v>231202</v>
      </c>
      <c r="BP52" s="66">
        <v>9623675</v>
      </c>
    </row>
    <row r="53" spans="1:68">
      <c r="C53" s="79" t="s">
        <v>86</v>
      </c>
      <c r="D53" s="93" t="s">
        <v>86</v>
      </c>
      <c r="E53" s="32">
        <v>47</v>
      </c>
      <c r="F53" s="65">
        <v>255</v>
      </c>
      <c r="G53" s="65">
        <v>13</v>
      </c>
      <c r="H53" s="65">
        <v>0</v>
      </c>
      <c r="I53" s="65">
        <v>11</v>
      </c>
      <c r="J53" s="65">
        <v>1.2</v>
      </c>
      <c r="K53" s="65">
        <v>0.8</v>
      </c>
      <c r="L53" s="65">
        <v>96</v>
      </c>
      <c r="M53" s="65">
        <v>36</v>
      </c>
      <c r="N53" s="65">
        <v>20</v>
      </c>
      <c r="O53" s="65">
        <v>85</v>
      </c>
      <c r="P53" s="65">
        <v>31</v>
      </c>
      <c r="Q53" s="65">
        <v>3</v>
      </c>
      <c r="R53" s="65">
        <v>50.739999999999995</v>
      </c>
      <c r="S53" s="65">
        <v>18.059999999999999</v>
      </c>
      <c r="T53" s="65">
        <v>17.2</v>
      </c>
      <c r="U53" s="65">
        <v>97</v>
      </c>
      <c r="V53" s="65">
        <v>9.24</v>
      </c>
      <c r="W53" s="65">
        <v>12.76</v>
      </c>
      <c r="X53" s="65">
        <v>46</v>
      </c>
      <c r="Y53" s="65">
        <v>58</v>
      </c>
      <c r="Z53" s="65">
        <v>23</v>
      </c>
      <c r="AA53" s="65">
        <v>3.9000000000000004</v>
      </c>
      <c r="AB53" s="65">
        <v>1.1000000000000001</v>
      </c>
      <c r="AC53" s="65">
        <v>22</v>
      </c>
      <c r="AD53" s="65">
        <v>13</v>
      </c>
      <c r="AE53" s="65">
        <v>4</v>
      </c>
      <c r="AF53" s="65">
        <v>7</v>
      </c>
      <c r="AG53" s="65">
        <v>0</v>
      </c>
      <c r="AH53" s="65">
        <v>3</v>
      </c>
      <c r="AI53" s="65">
        <v>7</v>
      </c>
      <c r="AJ53" s="65">
        <v>1</v>
      </c>
      <c r="AK53" s="65">
        <v>123</v>
      </c>
      <c r="AL53" s="65">
        <v>29</v>
      </c>
      <c r="AM53" s="65">
        <v>113</v>
      </c>
      <c r="AN53" s="65">
        <v>34</v>
      </c>
      <c r="AO53" s="65">
        <v>181</v>
      </c>
      <c r="AP53" s="65">
        <v>554</v>
      </c>
      <c r="AQ53" s="65">
        <v>138</v>
      </c>
      <c r="AR53" s="65">
        <v>368</v>
      </c>
      <c r="AS53" s="65">
        <v>1</v>
      </c>
      <c r="AT53" s="65">
        <v>54</v>
      </c>
      <c r="AU53" s="65">
        <v>11</v>
      </c>
      <c r="AV53" s="65">
        <v>75</v>
      </c>
      <c r="AW53" s="65">
        <v>100</v>
      </c>
      <c r="AX53" s="65">
        <v>23</v>
      </c>
      <c r="AY53" s="65">
        <v>11</v>
      </c>
      <c r="AZ53" s="65">
        <v>932978</v>
      </c>
      <c r="BA53" s="66">
        <v>935738</v>
      </c>
      <c r="BB53" s="66">
        <v>0</v>
      </c>
      <c r="BC53" s="66">
        <v>0</v>
      </c>
      <c r="BD53" s="66">
        <v>0</v>
      </c>
      <c r="BE53" s="66">
        <v>45866850</v>
      </c>
      <c r="BF53" s="66">
        <v>45866850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45866850</v>
      </c>
      <c r="BM53" s="66">
        <v>0</v>
      </c>
      <c r="BN53" s="66">
        <v>111601</v>
      </c>
      <c r="BO53" s="66">
        <v>1173288</v>
      </c>
      <c r="BP53" s="66">
        <v>47864276</v>
      </c>
    </row>
    <row r="54" spans="1:68" ht="13.95" customHeight="1">
      <c r="D54" s="20" t="s">
        <v>87</v>
      </c>
      <c r="E54" s="70" t="s">
        <v>88</v>
      </c>
      <c r="F54" s="66">
        <v>40256567</v>
      </c>
      <c r="G54" s="66">
        <v>16463115</v>
      </c>
      <c r="H54" s="66">
        <v>4204238</v>
      </c>
      <c r="I54" s="66">
        <v>11961837</v>
      </c>
      <c r="J54" s="66">
        <v>3696323.4</v>
      </c>
      <c r="K54" s="66">
        <v>2464215.6</v>
      </c>
      <c r="L54" s="66">
        <v>165131129</v>
      </c>
      <c r="M54" s="66">
        <v>85922955</v>
      </c>
      <c r="N54" s="66">
        <v>38076517</v>
      </c>
      <c r="O54" s="66">
        <v>37814114</v>
      </c>
      <c r="P54" s="66">
        <v>67865072</v>
      </c>
      <c r="Q54" s="66">
        <v>93456449</v>
      </c>
      <c r="R54" s="66">
        <v>157910775.38</v>
      </c>
      <c r="S54" s="66">
        <v>56205530.219999999</v>
      </c>
      <c r="T54" s="66">
        <v>53529076.400000006</v>
      </c>
      <c r="U54" s="66">
        <v>75991081</v>
      </c>
      <c r="V54" s="66">
        <v>48612444.719999999</v>
      </c>
      <c r="W54" s="66">
        <v>67131471.280000001</v>
      </c>
      <c r="X54" s="66">
        <v>61850015</v>
      </c>
      <c r="Y54" s="66">
        <v>79837959</v>
      </c>
      <c r="Z54" s="66">
        <v>61284074</v>
      </c>
      <c r="AA54" s="66">
        <v>66916737.420000002</v>
      </c>
      <c r="AB54" s="66">
        <v>18873951.580000002</v>
      </c>
      <c r="AC54" s="66">
        <v>58309534</v>
      </c>
      <c r="AD54" s="66">
        <v>60557307</v>
      </c>
      <c r="AE54" s="66">
        <v>9644886</v>
      </c>
      <c r="AF54" s="66">
        <v>1539263</v>
      </c>
      <c r="AG54" s="66">
        <v>949006</v>
      </c>
      <c r="AH54" s="66">
        <v>32405039</v>
      </c>
      <c r="AI54" s="66">
        <v>3417050</v>
      </c>
      <c r="AJ54" s="66">
        <v>2105495</v>
      </c>
      <c r="AK54" s="66">
        <v>113324173</v>
      </c>
      <c r="AL54" s="66">
        <v>34955578</v>
      </c>
      <c r="AM54" s="66">
        <v>66886077</v>
      </c>
      <c r="AN54" s="66">
        <v>16831889</v>
      </c>
      <c r="AO54" s="66">
        <v>9892587</v>
      </c>
      <c r="AP54" s="66">
        <v>29932733</v>
      </c>
      <c r="AQ54" s="66">
        <v>16035689</v>
      </c>
      <c r="AR54" s="66">
        <v>39045968</v>
      </c>
      <c r="AS54" s="66">
        <v>1240582</v>
      </c>
      <c r="AT54" s="66">
        <v>12876740</v>
      </c>
      <c r="AU54" s="66">
        <v>4242770</v>
      </c>
      <c r="AV54" s="66">
        <v>13346300</v>
      </c>
      <c r="AW54" s="66">
        <v>6093718</v>
      </c>
      <c r="AX54" s="66">
        <v>24828263</v>
      </c>
      <c r="AY54" s="66">
        <v>5115989</v>
      </c>
      <c r="AZ54" s="66">
        <v>16699266</v>
      </c>
    </row>
    <row r="55" spans="1:68" ht="13.95" customHeight="1">
      <c r="A55" s="83"/>
      <c r="B55" s="83"/>
      <c r="C55" s="83"/>
      <c r="D55" s="14" t="s">
        <v>90</v>
      </c>
      <c r="E55" s="67" t="s">
        <v>91</v>
      </c>
      <c r="F55" s="66">
        <v>49222180</v>
      </c>
      <c r="G55" s="66">
        <v>3979484</v>
      </c>
      <c r="H55" s="66">
        <v>699047</v>
      </c>
      <c r="I55" s="66">
        <v>1947290</v>
      </c>
      <c r="J55" s="66">
        <v>1004163</v>
      </c>
      <c r="K55" s="66">
        <v>669442</v>
      </c>
      <c r="L55" s="66">
        <v>12908982</v>
      </c>
      <c r="M55" s="66">
        <v>4921263</v>
      </c>
      <c r="N55" s="66">
        <v>2039466</v>
      </c>
      <c r="O55" s="66">
        <v>2211907</v>
      </c>
      <c r="P55" s="66">
        <v>2781032</v>
      </c>
      <c r="Q55" s="66">
        <v>2971824</v>
      </c>
      <c r="R55" s="66">
        <v>8411626.459999999</v>
      </c>
      <c r="S55" s="66">
        <v>2993968.7399999998</v>
      </c>
      <c r="T55" s="66">
        <v>2851398.8000000003</v>
      </c>
      <c r="U55" s="66">
        <v>5417058</v>
      </c>
      <c r="V55" s="66">
        <v>1845335.52</v>
      </c>
      <c r="W55" s="66">
        <v>2548320.48</v>
      </c>
      <c r="X55" s="66">
        <v>3004108</v>
      </c>
      <c r="Y55" s="66">
        <v>6573893</v>
      </c>
      <c r="Z55" s="66">
        <v>3007662</v>
      </c>
      <c r="AA55" s="66">
        <v>5412378.6600000001</v>
      </c>
      <c r="AB55" s="66">
        <v>1526568.34</v>
      </c>
      <c r="AC55" s="66">
        <v>6006073</v>
      </c>
      <c r="AD55" s="66">
        <v>3525435</v>
      </c>
      <c r="AE55" s="66">
        <v>366432</v>
      </c>
      <c r="AF55" s="66">
        <v>885665</v>
      </c>
      <c r="AG55" s="66">
        <v>109245</v>
      </c>
      <c r="AH55" s="66">
        <v>2781428</v>
      </c>
      <c r="AI55" s="66">
        <v>334149</v>
      </c>
      <c r="AJ55" s="66">
        <v>915133</v>
      </c>
      <c r="AK55" s="66">
        <v>22231940</v>
      </c>
      <c r="AL55" s="66">
        <v>43304067</v>
      </c>
      <c r="AM55" s="66">
        <v>17192162</v>
      </c>
      <c r="AN55" s="66">
        <v>12613455</v>
      </c>
      <c r="AO55" s="66">
        <v>3022714</v>
      </c>
      <c r="AP55" s="66">
        <v>12444407</v>
      </c>
      <c r="AQ55" s="66">
        <v>4787718</v>
      </c>
      <c r="AR55" s="66">
        <v>9976526</v>
      </c>
      <c r="AS55" s="66">
        <v>371965</v>
      </c>
      <c r="AT55" s="66">
        <v>4549809</v>
      </c>
      <c r="AU55" s="66">
        <v>2053539</v>
      </c>
      <c r="AV55" s="66">
        <v>8460265</v>
      </c>
      <c r="AW55" s="66">
        <v>20473998</v>
      </c>
      <c r="AX55" s="66">
        <v>7903996</v>
      </c>
      <c r="AY55" s="66">
        <v>2352382</v>
      </c>
      <c r="AZ55" s="66">
        <v>2049502</v>
      </c>
    </row>
    <row r="56" spans="1:68">
      <c r="A56" s="84"/>
      <c r="B56" s="84"/>
      <c r="C56" s="84"/>
      <c r="D56" s="16" t="s">
        <v>92</v>
      </c>
      <c r="E56" s="24" t="s">
        <v>93</v>
      </c>
      <c r="F56" s="66">
        <v>19266</v>
      </c>
      <c r="G56" s="66">
        <v>732757</v>
      </c>
      <c r="H56" s="66">
        <v>915173</v>
      </c>
      <c r="I56" s="66">
        <v>128872</v>
      </c>
      <c r="J56" s="66">
        <v>72121.2</v>
      </c>
      <c r="K56" s="66">
        <v>48080.800000000003</v>
      </c>
      <c r="L56" s="66">
        <v>4088664</v>
      </c>
      <c r="M56" s="66">
        <v>653827</v>
      </c>
      <c r="N56" s="66">
        <v>573369</v>
      </c>
      <c r="O56" s="66">
        <v>322323</v>
      </c>
      <c r="P56" s="66">
        <v>752131</v>
      </c>
      <c r="Q56" s="66">
        <v>5756710</v>
      </c>
      <c r="R56" s="66">
        <v>2117888.19</v>
      </c>
      <c r="S56" s="66">
        <v>753824.61</v>
      </c>
      <c r="T56" s="66">
        <v>717928.20000000007</v>
      </c>
      <c r="U56" s="66">
        <v>1401524</v>
      </c>
      <c r="V56" s="66">
        <v>372496.32</v>
      </c>
      <c r="W56" s="66">
        <v>514399.68</v>
      </c>
      <c r="X56" s="66">
        <v>660248</v>
      </c>
      <c r="Y56" s="66">
        <v>1639445</v>
      </c>
      <c r="Z56" s="66">
        <v>935767</v>
      </c>
      <c r="AA56" s="66">
        <v>2189242.38</v>
      </c>
      <c r="AB56" s="66">
        <v>617478.62</v>
      </c>
      <c r="AC56" s="66">
        <v>435098</v>
      </c>
      <c r="AD56" s="66">
        <v>294056</v>
      </c>
      <c r="AE56" s="66">
        <v>54931</v>
      </c>
      <c r="AF56" s="66">
        <v>26433</v>
      </c>
      <c r="AG56" s="66">
        <v>42605</v>
      </c>
      <c r="AH56" s="66">
        <v>606383</v>
      </c>
      <c r="AI56" s="66">
        <v>11134</v>
      </c>
      <c r="AJ56" s="66">
        <v>152948</v>
      </c>
      <c r="AK56" s="66">
        <v>4536871</v>
      </c>
      <c r="AL56" s="66">
        <v>17605386</v>
      </c>
      <c r="AM56" s="66">
        <v>3142371</v>
      </c>
      <c r="AN56" s="66">
        <v>538371</v>
      </c>
      <c r="AO56" s="66">
        <v>586837</v>
      </c>
      <c r="AP56" s="66">
        <v>848310</v>
      </c>
      <c r="AQ56" s="66">
        <v>4340846</v>
      </c>
      <c r="AR56" s="66">
        <v>3124151</v>
      </c>
      <c r="AS56" s="66">
        <v>126011</v>
      </c>
      <c r="AT56" s="66">
        <v>1169271</v>
      </c>
      <c r="AU56" s="66">
        <v>244293</v>
      </c>
      <c r="AV56" s="66">
        <v>544025</v>
      </c>
      <c r="AW56" s="66">
        <v>258442</v>
      </c>
      <c r="AX56" s="66">
        <v>112366</v>
      </c>
      <c r="AY56" s="66">
        <v>242597</v>
      </c>
      <c r="AZ56" s="66">
        <v>29057644</v>
      </c>
    </row>
    <row r="57" spans="1:68">
      <c r="A57" s="84"/>
      <c r="B57" s="84"/>
      <c r="C57" s="84"/>
      <c r="D57" s="16" t="s">
        <v>94</v>
      </c>
      <c r="E57" s="24" t="s">
        <v>95</v>
      </c>
      <c r="F57" s="66">
        <v>1905584</v>
      </c>
      <c r="G57" s="66">
        <v>952534</v>
      </c>
      <c r="H57" s="66">
        <v>3406579</v>
      </c>
      <c r="I57" s="66">
        <v>828630</v>
      </c>
      <c r="J57" s="66">
        <v>152114.4</v>
      </c>
      <c r="K57" s="66">
        <v>101409.60000000001</v>
      </c>
      <c r="L57" s="66">
        <v>6294895</v>
      </c>
      <c r="M57" s="66">
        <v>798936</v>
      </c>
      <c r="N57" s="66">
        <v>641445</v>
      </c>
      <c r="O57" s="66">
        <v>514814</v>
      </c>
      <c r="P57" s="66">
        <v>2247901</v>
      </c>
      <c r="Q57" s="66">
        <v>3816904</v>
      </c>
      <c r="R57" s="66">
        <v>5617849.6099999994</v>
      </c>
      <c r="S57" s="66">
        <v>1999573.5899999999</v>
      </c>
      <c r="T57" s="66">
        <v>1904355.8</v>
      </c>
      <c r="U57" s="66">
        <v>2830257</v>
      </c>
      <c r="V57" s="66">
        <v>1393253.8199999998</v>
      </c>
      <c r="W57" s="66">
        <v>1924017.18</v>
      </c>
      <c r="X57" s="66">
        <v>1545142</v>
      </c>
      <c r="Y57" s="66">
        <v>2095640</v>
      </c>
      <c r="Z57" s="66">
        <v>1455128</v>
      </c>
      <c r="AA57" s="66">
        <v>2008122.48</v>
      </c>
      <c r="AB57" s="66">
        <v>566393.52</v>
      </c>
      <c r="AC57" s="66">
        <v>1339991</v>
      </c>
      <c r="AD57" s="66">
        <v>2218457</v>
      </c>
      <c r="AE57" s="66">
        <v>171822</v>
      </c>
      <c r="AF57" s="66">
        <v>285754</v>
      </c>
      <c r="AG57" s="66">
        <v>142912</v>
      </c>
      <c r="AH57" s="66">
        <v>4927364</v>
      </c>
      <c r="AI57" s="66">
        <v>320391</v>
      </c>
      <c r="AJ57" s="66">
        <v>600373</v>
      </c>
      <c r="AK57" s="66">
        <v>10989635</v>
      </c>
      <c r="AL57" s="66">
        <v>3021918</v>
      </c>
      <c r="AM57" s="66">
        <v>5583254</v>
      </c>
      <c r="AN57" s="66">
        <v>1379435</v>
      </c>
      <c r="AO57" s="66">
        <v>1784392</v>
      </c>
      <c r="AP57" s="66">
        <v>646766</v>
      </c>
      <c r="AQ57" s="66">
        <v>15949029</v>
      </c>
      <c r="AR57" s="66">
        <v>4625452</v>
      </c>
      <c r="AS57" s="66">
        <v>97736</v>
      </c>
      <c r="AT57" s="66">
        <v>975861</v>
      </c>
      <c r="AU57" s="66">
        <v>918139</v>
      </c>
      <c r="AV57" s="66">
        <v>973787</v>
      </c>
      <c r="AW57" s="66">
        <v>2840333</v>
      </c>
      <c r="AX57" s="66">
        <v>1799075</v>
      </c>
      <c r="AY57" s="66">
        <v>830202</v>
      </c>
      <c r="AZ57" s="66">
        <v>38242</v>
      </c>
      <c r="BP57" s="66">
        <f>SUM(BP7:BP53)</f>
        <v>2618639937</v>
      </c>
    </row>
    <row r="58" spans="1:68">
      <c r="A58" s="84"/>
      <c r="B58" s="84"/>
      <c r="C58" s="84"/>
      <c r="D58" s="18" t="s">
        <v>96</v>
      </c>
      <c r="E58" s="26" t="s">
        <v>97</v>
      </c>
      <c r="F58" s="66">
        <v>0</v>
      </c>
      <c r="G58" s="66">
        <v>2750604</v>
      </c>
      <c r="H58" s="66">
        <v>-1228363</v>
      </c>
      <c r="I58" s="66">
        <v>1575499</v>
      </c>
      <c r="J58" s="66">
        <v>-266711.39999999997</v>
      </c>
      <c r="K58" s="66">
        <v>-177807.6</v>
      </c>
      <c r="L58" s="66">
        <v>9853649</v>
      </c>
      <c r="M58" s="66">
        <v>3576182</v>
      </c>
      <c r="N58" s="66">
        <v>2362783</v>
      </c>
      <c r="O58" s="66">
        <v>2028912</v>
      </c>
      <c r="P58" s="66">
        <v>5317606</v>
      </c>
      <c r="Q58" s="66">
        <v>4141512</v>
      </c>
      <c r="R58" s="66">
        <v>15028999.199999999</v>
      </c>
      <c r="S58" s="66">
        <v>5349304.8</v>
      </c>
      <c r="T58" s="66">
        <v>5094576</v>
      </c>
      <c r="U58" s="66">
        <v>10706832</v>
      </c>
      <c r="V58" s="66">
        <v>3772481.1599999997</v>
      </c>
      <c r="W58" s="66">
        <v>5209616.84</v>
      </c>
      <c r="X58" s="66">
        <v>5874000</v>
      </c>
      <c r="Y58" s="66">
        <v>8085347</v>
      </c>
      <c r="Z58" s="66">
        <v>4565688</v>
      </c>
      <c r="AA58" s="66">
        <v>6225185.46</v>
      </c>
      <c r="AB58" s="66">
        <v>1755821.54</v>
      </c>
      <c r="AC58" s="66">
        <v>3375667</v>
      </c>
      <c r="AD58" s="66">
        <v>3048834</v>
      </c>
      <c r="AE58" s="66">
        <v>575904</v>
      </c>
      <c r="AF58" s="66">
        <v>1174103</v>
      </c>
      <c r="AG58" s="66">
        <v>145655</v>
      </c>
      <c r="AH58" s="66">
        <v>965639</v>
      </c>
      <c r="AI58" s="66">
        <v>748401</v>
      </c>
      <c r="AJ58" s="66">
        <v>80382</v>
      </c>
      <c r="AK58" s="66">
        <v>5011282</v>
      </c>
      <c r="AL58" s="66">
        <v>28905920</v>
      </c>
      <c r="AM58" s="66">
        <v>7128244</v>
      </c>
      <c r="AN58" s="66">
        <v>2122607</v>
      </c>
      <c r="AO58" s="66">
        <v>2345418</v>
      </c>
      <c r="AP58" s="66">
        <v>22576107</v>
      </c>
      <c r="AQ58" s="66">
        <v>5836084</v>
      </c>
      <c r="AR58" s="66">
        <v>5703634</v>
      </c>
      <c r="AS58" s="66">
        <v>314004</v>
      </c>
      <c r="AT58" s="66">
        <v>3885327</v>
      </c>
      <c r="AU58" s="66">
        <v>1222687</v>
      </c>
      <c r="AV58" s="66">
        <v>2148084</v>
      </c>
      <c r="AW58" s="66">
        <v>1102313</v>
      </c>
      <c r="AX58" s="66">
        <v>2581128</v>
      </c>
      <c r="AY58" s="66">
        <v>1082505</v>
      </c>
      <c r="AZ58" s="66">
        <v>19622</v>
      </c>
    </row>
    <row r="59" spans="1:68">
      <c r="A59" s="85"/>
      <c r="B59" s="85"/>
      <c r="C59" s="85"/>
      <c r="D59" s="20" t="s">
        <v>98</v>
      </c>
      <c r="E59" s="70" t="s">
        <v>99</v>
      </c>
      <c r="F59" s="66">
        <v>51147030</v>
      </c>
      <c r="G59" s="66">
        <v>8415380</v>
      </c>
      <c r="H59" s="66">
        <v>3792436</v>
      </c>
      <c r="I59" s="66">
        <v>4480291</v>
      </c>
      <c r="J59" s="66">
        <v>961687.2</v>
      </c>
      <c r="K59" s="66">
        <v>641124.80000000005</v>
      </c>
      <c r="L59" s="66">
        <v>33146189</v>
      </c>
      <c r="M59" s="66">
        <v>9950209</v>
      </c>
      <c r="N59" s="66">
        <v>5617064</v>
      </c>
      <c r="O59" s="66">
        <v>5077956</v>
      </c>
      <c r="P59" s="66">
        <v>11098670</v>
      </c>
      <c r="Q59" s="66">
        <v>16686951</v>
      </c>
      <c r="R59" s="66">
        <v>31176364.049999997</v>
      </c>
      <c r="S59" s="66">
        <v>11096671.949999999</v>
      </c>
      <c r="T59" s="66">
        <v>10568259</v>
      </c>
      <c r="U59" s="66">
        <v>20355670</v>
      </c>
      <c r="V59" s="66">
        <v>7383567.2399999993</v>
      </c>
      <c r="W59" s="66">
        <v>10196354.76</v>
      </c>
      <c r="X59" s="66">
        <v>11083499</v>
      </c>
      <c r="Y59" s="66">
        <v>18394325</v>
      </c>
      <c r="Z59" s="66">
        <v>9964245</v>
      </c>
      <c r="AA59" s="66">
        <v>15834928.200000001</v>
      </c>
      <c r="AB59" s="66">
        <v>4466261.8</v>
      </c>
      <c r="AC59" s="66">
        <v>11156830</v>
      </c>
      <c r="AD59" s="66">
        <v>9086782</v>
      </c>
      <c r="AE59" s="66">
        <v>1169089</v>
      </c>
      <c r="AF59" s="66">
        <v>2371955</v>
      </c>
      <c r="AG59" s="66">
        <v>440417</v>
      </c>
      <c r="AH59" s="66">
        <v>9280813</v>
      </c>
      <c r="AI59" s="66">
        <v>1414075</v>
      </c>
      <c r="AJ59" s="66">
        <v>1748835</v>
      </c>
      <c r="AK59" s="66">
        <v>42769729</v>
      </c>
      <c r="AL59" s="66">
        <v>92837290</v>
      </c>
      <c r="AM59" s="66">
        <v>33046030</v>
      </c>
      <c r="AN59" s="66">
        <v>16653869</v>
      </c>
      <c r="AO59" s="66">
        <v>7739361</v>
      </c>
      <c r="AP59" s="66">
        <v>36515591</v>
      </c>
      <c r="AQ59" s="66">
        <v>30913677</v>
      </c>
      <c r="AR59" s="66">
        <v>23429762</v>
      </c>
      <c r="AS59" s="66">
        <v>909717</v>
      </c>
      <c r="AT59" s="66">
        <v>10580267</v>
      </c>
      <c r="AU59" s="66">
        <v>4438658</v>
      </c>
      <c r="AV59" s="66">
        <v>12126161</v>
      </c>
      <c r="AW59" s="66">
        <v>24675086</v>
      </c>
      <c r="AX59" s="66">
        <v>12396565</v>
      </c>
      <c r="AY59" s="66">
        <v>4507686</v>
      </c>
      <c r="AZ59" s="66">
        <v>31165010</v>
      </c>
    </row>
    <row r="60" spans="1:68">
      <c r="D60" s="86" t="s">
        <v>102</v>
      </c>
      <c r="E60" s="70" t="s">
        <v>101</v>
      </c>
      <c r="F60" s="66">
        <v>91403597</v>
      </c>
      <c r="G60" s="66">
        <v>24878495</v>
      </c>
      <c r="H60" s="66">
        <v>7996674</v>
      </c>
      <c r="I60" s="66">
        <v>16442128</v>
      </c>
      <c r="J60" s="66">
        <v>4658010</v>
      </c>
      <c r="K60" s="66">
        <v>3105340</v>
      </c>
      <c r="L60" s="66">
        <v>198277318</v>
      </c>
      <c r="M60" s="66">
        <v>95873164</v>
      </c>
      <c r="N60" s="66">
        <v>43693580</v>
      </c>
      <c r="O60" s="66">
        <v>42892069</v>
      </c>
      <c r="P60" s="66">
        <v>78963743</v>
      </c>
      <c r="Q60" s="66">
        <v>110143400</v>
      </c>
      <c r="R60" s="66">
        <v>189087139.42999998</v>
      </c>
      <c r="S60" s="66">
        <v>67302202.170000002</v>
      </c>
      <c r="T60" s="66">
        <v>64097335.400000006</v>
      </c>
      <c r="U60" s="66">
        <v>96346752</v>
      </c>
      <c r="V60" s="66">
        <v>55996011.960000001</v>
      </c>
      <c r="W60" s="66">
        <v>77327826.039999992</v>
      </c>
      <c r="X60" s="66">
        <v>72933514</v>
      </c>
      <c r="Y60" s="66">
        <v>98232284</v>
      </c>
      <c r="Z60" s="66">
        <v>71248319</v>
      </c>
      <c r="AA60" s="66">
        <v>82751666.400000006</v>
      </c>
      <c r="AB60" s="66">
        <v>23340213.600000001</v>
      </c>
      <c r="AC60" s="66">
        <v>69466364</v>
      </c>
      <c r="AD60" s="66">
        <v>69644089</v>
      </c>
      <c r="AE60" s="66">
        <v>10813975</v>
      </c>
      <c r="AF60" s="66">
        <v>3911218</v>
      </c>
      <c r="AG60" s="66">
        <v>1389423</v>
      </c>
      <c r="AH60" s="66">
        <v>41685852</v>
      </c>
      <c r="AI60" s="66">
        <v>4831125</v>
      </c>
      <c r="AJ60" s="66">
        <v>3854330</v>
      </c>
      <c r="AK60" s="66">
        <v>156093902</v>
      </c>
      <c r="AL60" s="66">
        <v>127792868</v>
      </c>
      <c r="AM60" s="66">
        <v>99932107</v>
      </c>
      <c r="AN60" s="66">
        <v>33485758</v>
      </c>
      <c r="AO60" s="66">
        <v>17631948</v>
      </c>
      <c r="AP60" s="66">
        <v>66448323</v>
      </c>
      <c r="AQ60" s="66">
        <v>46949365</v>
      </c>
      <c r="AR60" s="66">
        <v>62475730</v>
      </c>
      <c r="AS60" s="66">
        <v>2150299</v>
      </c>
      <c r="AT60" s="66">
        <v>23457007</v>
      </c>
      <c r="AU60" s="66">
        <v>8681428</v>
      </c>
      <c r="AV60" s="66">
        <v>25472461</v>
      </c>
      <c r="AW60" s="66">
        <v>30768804</v>
      </c>
      <c r="AX60" s="66">
        <v>37224828</v>
      </c>
      <c r="AY60" s="66">
        <v>9623675</v>
      </c>
      <c r="AZ60" s="66">
        <v>47864276</v>
      </c>
    </row>
    <row r="63" spans="1:68" ht="14.4">
      <c r="A63" s="91" t="s">
        <v>165</v>
      </c>
      <c r="B63" s="66" t="s">
        <v>166</v>
      </c>
    </row>
    <row r="64" spans="1:68" ht="14.4"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</row>
    <row r="65" spans="3:71" ht="14.4">
      <c r="BB65" s="162" t="s">
        <v>9</v>
      </c>
      <c r="BC65" s="162"/>
      <c r="BD65" s="162"/>
      <c r="BE65" s="162"/>
      <c r="BF65" s="162"/>
      <c r="BG65" s="162"/>
      <c r="BH65" s="162"/>
      <c r="BI65" s="162"/>
      <c r="BJ65" s="162"/>
      <c r="BK65" s="162"/>
      <c r="BL65" s="162"/>
      <c r="BM65"/>
      <c r="BN65"/>
      <c r="BO65"/>
      <c r="BP65"/>
    </row>
    <row r="66" spans="3:71" ht="13.95" customHeight="1">
      <c r="E66" s="66" t="s">
        <v>161</v>
      </c>
      <c r="BB66" s="36" t="s">
        <v>144</v>
      </c>
      <c r="BC66" s="37"/>
      <c r="BD66" s="37"/>
      <c r="BE66" s="68"/>
      <c r="BF66" s="69"/>
      <c r="BG66" s="157"/>
      <c r="BH66" s="158"/>
      <c r="BI66" s="158"/>
      <c r="BJ66" s="158"/>
      <c r="BK66" s="158"/>
      <c r="BL66" s="146"/>
      <c r="BM66" s="156" t="s">
        <v>107</v>
      </c>
      <c r="BN66" s="142" t="s">
        <v>108</v>
      </c>
      <c r="BO66" s="156" t="s">
        <v>109</v>
      </c>
      <c r="BP66" s="156" t="s">
        <v>110</v>
      </c>
    </row>
    <row r="67" spans="3:71" ht="14.4">
      <c r="E67" s="82" t="s">
        <v>159</v>
      </c>
      <c r="F67" s="66">
        <v>1</v>
      </c>
      <c r="G67" s="66">
        <v>2</v>
      </c>
      <c r="H67" s="66">
        <v>3</v>
      </c>
      <c r="I67" s="66">
        <v>4</v>
      </c>
      <c r="K67" s="66">
        <v>5</v>
      </c>
      <c r="L67" s="66">
        <v>5</v>
      </c>
      <c r="M67" s="66">
        <v>5</v>
      </c>
      <c r="N67" s="66">
        <v>5</v>
      </c>
      <c r="O67" s="66">
        <v>5</v>
      </c>
      <c r="P67" s="66">
        <v>5</v>
      </c>
      <c r="Q67" s="66">
        <v>5</v>
      </c>
      <c r="R67" s="66">
        <v>5</v>
      </c>
      <c r="S67" s="66">
        <v>5</v>
      </c>
      <c r="T67" s="66">
        <v>5</v>
      </c>
      <c r="BB67" s="36" t="s">
        <v>36</v>
      </c>
      <c r="BC67" s="37"/>
      <c r="BD67" s="38"/>
      <c r="BE67" s="37"/>
      <c r="BF67" s="38"/>
      <c r="BG67" s="157" t="s">
        <v>124</v>
      </c>
      <c r="BH67" s="158"/>
      <c r="BI67" s="146"/>
      <c r="BJ67" s="156" t="s">
        <v>125</v>
      </c>
      <c r="BK67" s="142" t="s">
        <v>126</v>
      </c>
      <c r="BL67" s="163" t="s">
        <v>127</v>
      </c>
      <c r="BM67" s="143"/>
      <c r="BN67" s="143"/>
      <c r="BO67" s="143"/>
      <c r="BP67" s="143"/>
    </row>
    <row r="68" spans="3:71" ht="24">
      <c r="F68" s="14" t="s">
        <v>41</v>
      </c>
      <c r="G68" s="16" t="s">
        <v>45</v>
      </c>
      <c r="H68" s="16" t="s">
        <v>52</v>
      </c>
      <c r="I68" s="80" t="s">
        <v>53</v>
      </c>
      <c r="J68" s="80" t="s">
        <v>149</v>
      </c>
      <c r="K68" s="16"/>
      <c r="L68" s="16" t="s">
        <v>31</v>
      </c>
      <c r="M68" s="16" t="s">
        <v>32</v>
      </c>
      <c r="N68" s="16" t="s">
        <v>55</v>
      </c>
      <c r="O68" s="16" t="s">
        <v>56</v>
      </c>
      <c r="P68" s="16" t="s">
        <v>57</v>
      </c>
      <c r="Q68" s="16" t="s">
        <v>58</v>
      </c>
      <c r="R68" s="16" t="s">
        <v>59</v>
      </c>
      <c r="S68" s="16"/>
      <c r="T68" s="16"/>
      <c r="U68" s="16" t="s">
        <v>60</v>
      </c>
      <c r="V68" s="16" t="s">
        <v>61</v>
      </c>
      <c r="W68" s="16"/>
      <c r="X68" s="16" t="s">
        <v>62</v>
      </c>
      <c r="Y68" s="16" t="s">
        <v>63</v>
      </c>
      <c r="Z68" s="16" t="s">
        <v>64</v>
      </c>
      <c r="AA68" s="16" t="s">
        <v>65</v>
      </c>
      <c r="AB68" s="16"/>
      <c r="AC68" s="16" t="s">
        <v>66</v>
      </c>
      <c r="AD68" s="16" t="s">
        <v>67</v>
      </c>
      <c r="AE68" s="16" t="s">
        <v>12</v>
      </c>
      <c r="AF68" s="16" t="s">
        <v>68</v>
      </c>
      <c r="AG68" s="16" t="s">
        <v>69</v>
      </c>
      <c r="AH68" s="16" t="s">
        <v>70</v>
      </c>
      <c r="AI68" s="16" t="s">
        <v>71</v>
      </c>
      <c r="AJ68" s="16" t="s">
        <v>72</v>
      </c>
      <c r="AK68" s="16" t="s">
        <v>18</v>
      </c>
      <c r="AL68" s="16" t="s">
        <v>19</v>
      </c>
      <c r="AM68" s="16" t="s">
        <v>73</v>
      </c>
      <c r="AN68" s="16" t="s">
        <v>74</v>
      </c>
      <c r="AO68" s="16" t="s">
        <v>75</v>
      </c>
      <c r="AP68" s="16" t="s">
        <v>76</v>
      </c>
      <c r="AQ68" s="16" t="s">
        <v>77</v>
      </c>
      <c r="AR68" s="16" t="s">
        <v>78</v>
      </c>
      <c r="AS68" s="16" t="s">
        <v>79</v>
      </c>
      <c r="AT68" s="16" t="s">
        <v>80</v>
      </c>
      <c r="AU68" s="16" t="s">
        <v>81</v>
      </c>
      <c r="AV68" s="16" t="s">
        <v>82</v>
      </c>
      <c r="AW68" s="16" t="s">
        <v>83</v>
      </c>
      <c r="AX68" s="16" t="s">
        <v>84</v>
      </c>
      <c r="AY68" s="16" t="s">
        <v>85</v>
      </c>
      <c r="AZ68" s="18" t="s">
        <v>86</v>
      </c>
      <c r="BA68" s="44" t="s">
        <v>24</v>
      </c>
      <c r="BB68" s="70" t="s">
        <v>42</v>
      </c>
      <c r="BC68" s="70" t="s">
        <v>43</v>
      </c>
      <c r="BD68" s="41" t="s">
        <v>44</v>
      </c>
      <c r="BE68" s="39" t="s">
        <v>37</v>
      </c>
      <c r="BF68" s="42" t="s">
        <v>38</v>
      </c>
      <c r="BG68" s="10" t="s">
        <v>128</v>
      </c>
      <c r="BH68" s="70" t="s">
        <v>129</v>
      </c>
      <c r="BI68" s="41" t="s">
        <v>130</v>
      </c>
      <c r="BJ68" s="144"/>
      <c r="BK68" s="144"/>
      <c r="BL68" s="164"/>
      <c r="BM68" s="144"/>
      <c r="BN68" s="144"/>
      <c r="BO68" s="144"/>
      <c r="BP68" s="144"/>
    </row>
    <row r="69" spans="3:71" ht="14.4">
      <c r="C69" s="82" t="s">
        <v>163</v>
      </c>
      <c r="D69" s="94" t="s">
        <v>174</v>
      </c>
      <c r="F69" s="1">
        <v>1</v>
      </c>
      <c r="G69" s="32">
        <v>2</v>
      </c>
      <c r="H69" s="32">
        <v>3</v>
      </c>
      <c r="I69" s="81">
        <v>4</v>
      </c>
      <c r="J69" s="81">
        <v>5</v>
      </c>
      <c r="K69" s="32">
        <v>6</v>
      </c>
      <c r="L69" s="32">
        <v>7</v>
      </c>
      <c r="M69" s="32">
        <v>8</v>
      </c>
      <c r="N69" s="32">
        <v>9</v>
      </c>
      <c r="O69" s="32">
        <v>10</v>
      </c>
      <c r="P69" s="32">
        <v>11</v>
      </c>
      <c r="Q69" s="32">
        <v>12</v>
      </c>
      <c r="R69" s="32">
        <v>13</v>
      </c>
      <c r="S69" s="32">
        <v>14</v>
      </c>
      <c r="T69" s="32">
        <v>15</v>
      </c>
      <c r="U69" s="32">
        <v>16</v>
      </c>
      <c r="V69" s="32">
        <v>17</v>
      </c>
      <c r="W69" s="32">
        <v>18</v>
      </c>
      <c r="X69" s="32">
        <v>19</v>
      </c>
      <c r="Y69" s="32">
        <v>20</v>
      </c>
      <c r="Z69" s="32">
        <v>21</v>
      </c>
      <c r="AA69" s="32">
        <v>22</v>
      </c>
      <c r="AB69" s="32">
        <v>23</v>
      </c>
      <c r="AC69" s="32">
        <v>24</v>
      </c>
      <c r="AD69" s="32">
        <v>25</v>
      </c>
      <c r="AE69" s="32">
        <v>26</v>
      </c>
      <c r="AF69" s="32">
        <v>27</v>
      </c>
      <c r="AG69" s="32">
        <v>28</v>
      </c>
      <c r="AH69" s="32">
        <v>29</v>
      </c>
      <c r="AI69" s="32">
        <v>30</v>
      </c>
      <c r="AJ69" s="32">
        <v>31</v>
      </c>
      <c r="AK69" s="32">
        <v>32</v>
      </c>
      <c r="AL69" s="32">
        <v>33</v>
      </c>
      <c r="AM69" s="32">
        <v>34</v>
      </c>
      <c r="AN69" s="32">
        <v>35</v>
      </c>
      <c r="AO69" s="32">
        <v>36</v>
      </c>
      <c r="AP69" s="32">
        <v>37</v>
      </c>
      <c r="AQ69" s="32">
        <v>38</v>
      </c>
      <c r="AR69" s="32">
        <v>39</v>
      </c>
      <c r="AS69" s="32">
        <v>40</v>
      </c>
      <c r="AT69" s="32">
        <v>41</v>
      </c>
      <c r="AU69" s="32">
        <v>42</v>
      </c>
      <c r="AV69" s="32">
        <v>43</v>
      </c>
      <c r="AW69" s="32">
        <v>44</v>
      </c>
      <c r="AX69" s="32">
        <v>45</v>
      </c>
      <c r="AY69" s="32">
        <v>46</v>
      </c>
      <c r="AZ69" s="32">
        <v>47</v>
      </c>
      <c r="BA69" s="70" t="s">
        <v>46</v>
      </c>
      <c r="BB69" s="70" t="s">
        <v>47</v>
      </c>
      <c r="BC69" s="70" t="s">
        <v>48</v>
      </c>
      <c r="BD69" s="70" t="s">
        <v>49</v>
      </c>
      <c r="BE69" s="70" t="s">
        <v>50</v>
      </c>
      <c r="BF69" s="70" t="s">
        <v>51</v>
      </c>
      <c r="BG69" s="70" t="s">
        <v>131</v>
      </c>
      <c r="BH69" s="70" t="s">
        <v>132</v>
      </c>
      <c r="BI69" s="70" t="s">
        <v>133</v>
      </c>
      <c r="BJ69" s="70" t="s">
        <v>134</v>
      </c>
      <c r="BK69" s="70" t="s">
        <v>135</v>
      </c>
      <c r="BL69" s="70" t="s">
        <v>136</v>
      </c>
      <c r="BM69" s="70" t="s">
        <v>137</v>
      </c>
      <c r="BN69" s="70" t="s">
        <v>138</v>
      </c>
      <c r="BO69" s="70" t="s">
        <v>139</v>
      </c>
      <c r="BP69" s="70" t="s">
        <v>140</v>
      </c>
      <c r="BR69" s="82" t="s">
        <v>192</v>
      </c>
      <c r="BS69" s="82" t="s">
        <v>193</v>
      </c>
    </row>
    <row r="70" spans="3:71">
      <c r="C70" s="72" t="s">
        <v>41</v>
      </c>
      <c r="D70" s="14" t="s">
        <v>41</v>
      </c>
      <c r="E70" s="1">
        <v>1</v>
      </c>
      <c r="F70" s="65">
        <v>7764875</v>
      </c>
      <c r="G70" s="65">
        <v>23950</v>
      </c>
      <c r="H70" s="65">
        <v>10</v>
      </c>
      <c r="I70" s="65">
        <v>3388</v>
      </c>
      <c r="J70" s="65">
        <v>14.399999999999999</v>
      </c>
      <c r="K70" s="65">
        <v>9.6000000000000014</v>
      </c>
      <c r="L70" s="65">
        <v>44563665</v>
      </c>
      <c r="M70" s="65">
        <v>9170296</v>
      </c>
      <c r="N70" s="65">
        <v>1859813</v>
      </c>
      <c r="O70" s="65">
        <v>1045960</v>
      </c>
      <c r="P70" s="65">
        <v>1437030</v>
      </c>
      <c r="Q70" s="65">
        <v>897</v>
      </c>
      <c r="R70" s="65">
        <v>3413550.02</v>
      </c>
      <c r="S70" s="65">
        <v>1214992.3799999999</v>
      </c>
      <c r="T70" s="65">
        <v>1157135.6000000001</v>
      </c>
      <c r="U70" s="65">
        <v>3519</v>
      </c>
      <c r="V70" s="65">
        <v>1005.9</v>
      </c>
      <c r="W70" s="65">
        <v>1389.1</v>
      </c>
      <c r="X70" s="65">
        <v>1118</v>
      </c>
      <c r="Y70" s="65">
        <v>4992</v>
      </c>
      <c r="Z70" s="65">
        <v>1158</v>
      </c>
      <c r="AA70" s="65">
        <v>609.18000000000006</v>
      </c>
      <c r="AB70" s="65">
        <v>171.82</v>
      </c>
      <c r="AC70" s="65">
        <v>921</v>
      </c>
      <c r="AD70" s="65">
        <v>214</v>
      </c>
      <c r="AE70" s="65">
        <v>63</v>
      </c>
      <c r="AF70" s="65">
        <v>16</v>
      </c>
      <c r="AG70" s="65">
        <v>13</v>
      </c>
      <c r="AH70" s="65">
        <v>36319</v>
      </c>
      <c r="AI70" s="65">
        <v>2</v>
      </c>
      <c r="AJ70" s="65">
        <v>187</v>
      </c>
      <c r="AK70" s="65">
        <v>317947</v>
      </c>
      <c r="AL70" s="65">
        <v>805</v>
      </c>
      <c r="AM70" s="65">
        <v>8873</v>
      </c>
      <c r="AN70" s="65">
        <v>1644598</v>
      </c>
      <c r="AO70" s="65">
        <v>44948</v>
      </c>
      <c r="AP70" s="65">
        <v>13444</v>
      </c>
      <c r="AQ70" s="65">
        <v>465</v>
      </c>
      <c r="AR70" s="65">
        <v>3692231</v>
      </c>
      <c r="AS70" s="65">
        <v>179513</v>
      </c>
      <c r="AT70" s="65">
        <v>1385343</v>
      </c>
      <c r="AU70" s="65">
        <v>1443285</v>
      </c>
      <c r="AV70" s="65">
        <v>194708</v>
      </c>
      <c r="AW70" s="65">
        <v>78393</v>
      </c>
      <c r="AX70" s="65">
        <v>66593</v>
      </c>
      <c r="AY70" s="65">
        <v>2304</v>
      </c>
      <c r="AZ70" s="65">
        <v>0</v>
      </c>
      <c r="BA70" s="66">
        <v>80780735</v>
      </c>
      <c r="BB70" s="66">
        <v>3392307</v>
      </c>
      <c r="BC70" s="66">
        <v>9418984</v>
      </c>
      <c r="BD70" s="66">
        <v>12811291</v>
      </c>
      <c r="BE70" s="66">
        <v>1892921</v>
      </c>
      <c r="BF70" s="66">
        <v>14704212</v>
      </c>
      <c r="BG70" s="66">
        <v>122039</v>
      </c>
      <c r="BH70" s="66">
        <v>311390</v>
      </c>
      <c r="BI70" s="66">
        <v>433429</v>
      </c>
      <c r="BJ70" s="66">
        <v>1830542</v>
      </c>
      <c r="BK70" s="66">
        <v>0</v>
      </c>
      <c r="BL70" s="66">
        <v>16968183</v>
      </c>
      <c r="BM70" s="66">
        <v>5128371</v>
      </c>
      <c r="BN70" s="66">
        <v>5026307</v>
      </c>
      <c r="BO70" s="66">
        <v>3809356</v>
      </c>
      <c r="BP70" s="66">
        <v>91403597</v>
      </c>
      <c r="BR70" s="66">
        <f>SUM(F70:AZ70)</f>
        <v>80780733.999999985</v>
      </c>
      <c r="BS70" s="66">
        <f>BR70+BL70+BM70+BN70+BO70</f>
        <v>111712950.99999999</v>
      </c>
    </row>
    <row r="71" spans="3:71">
      <c r="C71" s="74" t="s">
        <v>45</v>
      </c>
      <c r="D71" s="16" t="s">
        <v>45</v>
      </c>
      <c r="E71" s="32">
        <v>2</v>
      </c>
      <c r="F71" s="65">
        <v>9160</v>
      </c>
      <c r="G71" s="65">
        <v>2579223</v>
      </c>
      <c r="H71" s="65">
        <v>14868</v>
      </c>
      <c r="I71" s="65">
        <v>50208</v>
      </c>
      <c r="J71" s="65">
        <v>3268.2</v>
      </c>
      <c r="K71" s="65">
        <v>2178.8000000000002</v>
      </c>
      <c r="L71" s="65">
        <v>1602173</v>
      </c>
      <c r="M71" s="65">
        <v>78864</v>
      </c>
      <c r="N71" s="65">
        <v>98288</v>
      </c>
      <c r="O71" s="65">
        <v>242980</v>
      </c>
      <c r="P71" s="65">
        <v>406333</v>
      </c>
      <c r="Q71" s="65">
        <v>1156947</v>
      </c>
      <c r="R71" s="65">
        <v>883971.63</v>
      </c>
      <c r="S71" s="65">
        <v>314633.96999999997</v>
      </c>
      <c r="T71" s="65">
        <v>299651.40000000002</v>
      </c>
      <c r="U71" s="65">
        <v>2231797</v>
      </c>
      <c r="V71" s="65">
        <v>441706.86</v>
      </c>
      <c r="W71" s="65">
        <v>609976.14</v>
      </c>
      <c r="X71" s="65">
        <v>1434900</v>
      </c>
      <c r="Y71" s="65">
        <v>1699101</v>
      </c>
      <c r="Z71" s="65">
        <v>107488</v>
      </c>
      <c r="AA71" s="65">
        <v>89833.38</v>
      </c>
      <c r="AB71" s="65">
        <v>25337.62</v>
      </c>
      <c r="AC71" s="65">
        <v>484280</v>
      </c>
      <c r="AD71" s="65">
        <v>6509</v>
      </c>
      <c r="AE71" s="65">
        <v>895</v>
      </c>
      <c r="AF71" s="65">
        <v>44118</v>
      </c>
      <c r="AG71" s="65">
        <v>6816</v>
      </c>
      <c r="AH71" s="65">
        <v>6265900</v>
      </c>
      <c r="AI71" s="65">
        <v>558500</v>
      </c>
      <c r="AJ71" s="65">
        <v>9131</v>
      </c>
      <c r="AK71" s="65">
        <v>187059</v>
      </c>
      <c r="AL71" s="65">
        <v>0</v>
      </c>
      <c r="AM71" s="65">
        <v>649</v>
      </c>
      <c r="AN71" s="65">
        <v>0</v>
      </c>
      <c r="AO71" s="65">
        <v>0</v>
      </c>
      <c r="AP71" s="65">
        <v>0</v>
      </c>
      <c r="AQ71" s="65">
        <v>0</v>
      </c>
      <c r="AR71" s="65">
        <v>32</v>
      </c>
      <c r="AS71" s="65">
        <v>741</v>
      </c>
      <c r="AT71" s="65">
        <v>131</v>
      </c>
      <c r="AU71" s="65">
        <v>78</v>
      </c>
      <c r="AV71" s="65">
        <v>0</v>
      </c>
      <c r="AW71" s="65">
        <v>8827</v>
      </c>
      <c r="AX71" s="65">
        <v>12322</v>
      </c>
      <c r="AY71" s="65">
        <v>670</v>
      </c>
      <c r="AZ71" s="65">
        <v>77203</v>
      </c>
      <c r="BA71" s="66">
        <v>22046747</v>
      </c>
      <c r="BB71" s="66">
        <v>306742</v>
      </c>
      <c r="BC71" s="66">
        <v>908532</v>
      </c>
      <c r="BD71" s="66">
        <v>1215274</v>
      </c>
      <c r="BE71" s="66">
        <v>0</v>
      </c>
      <c r="BF71" s="66">
        <v>1215274</v>
      </c>
      <c r="BG71" s="66">
        <v>0</v>
      </c>
      <c r="BH71" s="66">
        <v>815013</v>
      </c>
      <c r="BI71" s="66">
        <v>815013</v>
      </c>
      <c r="BJ71" s="66">
        <v>79475</v>
      </c>
      <c r="BK71" s="66">
        <v>0</v>
      </c>
      <c r="BL71" s="66">
        <v>2109762</v>
      </c>
      <c r="BM71" s="66">
        <v>390959</v>
      </c>
      <c r="BN71" s="66">
        <v>0</v>
      </c>
      <c r="BO71" s="66">
        <v>1112945</v>
      </c>
      <c r="BP71" s="66">
        <v>24878495</v>
      </c>
      <c r="BR71" s="66">
        <f t="shared" ref="BR71:BR115" si="0">SUM(F71:AZ71)</f>
        <v>22046749</v>
      </c>
      <c r="BS71" s="66">
        <f t="shared" ref="BS71:BS115" si="1">BR71+BL71+BM71+BN71+BO71</f>
        <v>25660415</v>
      </c>
    </row>
    <row r="72" spans="3:71">
      <c r="C72" s="74" t="s">
        <v>52</v>
      </c>
      <c r="D72" s="16" t="s">
        <v>52</v>
      </c>
      <c r="E72" s="32">
        <v>3</v>
      </c>
      <c r="F72" s="65">
        <v>0</v>
      </c>
      <c r="G72" s="65">
        <v>843</v>
      </c>
      <c r="H72" s="65">
        <v>550544</v>
      </c>
      <c r="I72" s="65">
        <v>1108</v>
      </c>
      <c r="J72" s="65">
        <v>0</v>
      </c>
      <c r="K72" s="65">
        <v>0</v>
      </c>
      <c r="L72" s="65">
        <v>513500</v>
      </c>
      <c r="M72" s="65">
        <v>72090</v>
      </c>
      <c r="N72" s="65">
        <v>13472</v>
      </c>
      <c r="O72" s="65">
        <v>28140</v>
      </c>
      <c r="P72" s="65">
        <v>110671</v>
      </c>
      <c r="Q72" s="65">
        <v>18922000</v>
      </c>
      <c r="R72" s="65">
        <v>1405002.4</v>
      </c>
      <c r="S72" s="65">
        <v>500085.6</v>
      </c>
      <c r="T72" s="65">
        <v>476272</v>
      </c>
      <c r="U72" s="65">
        <v>867521</v>
      </c>
      <c r="V72" s="65">
        <v>116097.65999999999</v>
      </c>
      <c r="W72" s="65">
        <v>160325.34</v>
      </c>
      <c r="X72" s="65">
        <v>422280</v>
      </c>
      <c r="Y72" s="65">
        <v>122421</v>
      </c>
      <c r="Z72" s="65">
        <v>206347</v>
      </c>
      <c r="AA72" s="65">
        <v>14658.54</v>
      </c>
      <c r="AB72" s="65">
        <v>4134.46</v>
      </c>
      <c r="AC72" s="65">
        <v>26347</v>
      </c>
      <c r="AD72" s="65">
        <v>6334</v>
      </c>
      <c r="AE72" s="65">
        <v>2282</v>
      </c>
      <c r="AF72" s="65">
        <v>9187</v>
      </c>
      <c r="AG72" s="65">
        <v>48</v>
      </c>
      <c r="AH72" s="65">
        <v>86638</v>
      </c>
      <c r="AI72" s="65">
        <v>93882</v>
      </c>
      <c r="AJ72" s="65">
        <v>0</v>
      </c>
      <c r="AK72" s="65">
        <v>126</v>
      </c>
      <c r="AL72" s="65">
        <v>0</v>
      </c>
      <c r="AM72" s="65">
        <v>49</v>
      </c>
      <c r="AN72" s="65">
        <v>0</v>
      </c>
      <c r="AO72" s="65">
        <v>0</v>
      </c>
      <c r="AP72" s="65">
        <v>0</v>
      </c>
      <c r="AQ72" s="65">
        <v>0</v>
      </c>
      <c r="AR72" s="65">
        <v>0</v>
      </c>
      <c r="AS72" s="65">
        <v>114</v>
      </c>
      <c r="AT72" s="65">
        <v>20</v>
      </c>
      <c r="AU72" s="65">
        <v>12</v>
      </c>
      <c r="AV72" s="65">
        <v>0</v>
      </c>
      <c r="AW72" s="65">
        <v>1359</v>
      </c>
      <c r="AX72" s="65">
        <v>1898</v>
      </c>
      <c r="AY72" s="65">
        <v>103</v>
      </c>
      <c r="AZ72" s="65">
        <v>11889</v>
      </c>
      <c r="BA72" s="66">
        <v>24747802</v>
      </c>
      <c r="BB72" s="66">
        <v>98596</v>
      </c>
      <c r="BC72" s="66">
        <v>292029</v>
      </c>
      <c r="BD72" s="66">
        <v>390624</v>
      </c>
      <c r="BE72" s="66">
        <v>0</v>
      </c>
      <c r="BF72" s="66">
        <v>390624</v>
      </c>
      <c r="BG72" s="66">
        <v>0</v>
      </c>
      <c r="BH72" s="66">
        <v>258871</v>
      </c>
      <c r="BI72" s="66">
        <v>258871</v>
      </c>
      <c r="BJ72" s="66">
        <v>3721</v>
      </c>
      <c r="BK72" s="66">
        <v>0</v>
      </c>
      <c r="BL72" s="66">
        <v>653217</v>
      </c>
      <c r="BM72" s="66">
        <v>13733092</v>
      </c>
      <c r="BN72" s="66">
        <v>4000000</v>
      </c>
      <c r="BO72" s="66">
        <v>328748</v>
      </c>
      <c r="BP72" s="66">
        <v>7996674</v>
      </c>
      <c r="BR72" s="66">
        <f t="shared" si="0"/>
        <v>24747801</v>
      </c>
      <c r="BS72" s="66">
        <f t="shared" si="1"/>
        <v>43462858</v>
      </c>
    </row>
    <row r="73" spans="3:71">
      <c r="C73" s="74" t="s">
        <v>168</v>
      </c>
      <c r="D73" s="80" t="s">
        <v>171</v>
      </c>
      <c r="E73" s="32">
        <v>4</v>
      </c>
      <c r="F73" s="65">
        <f>F10+F11</f>
        <v>24</v>
      </c>
      <c r="G73" s="65">
        <f t="shared" ref="G73:BP73" si="2">G10+G11</f>
        <v>26.2</v>
      </c>
      <c r="H73" s="65">
        <f t="shared" si="2"/>
        <v>46.199999999999996</v>
      </c>
      <c r="I73" s="65">
        <f t="shared" si="2"/>
        <v>4451619.2</v>
      </c>
      <c r="J73" s="65">
        <f t="shared" si="2"/>
        <v>573067.31999999995</v>
      </c>
      <c r="K73" s="65">
        <f t="shared" si="2"/>
        <v>382044.88</v>
      </c>
      <c r="L73" s="65">
        <f t="shared" si="2"/>
        <v>12846</v>
      </c>
      <c r="M73" s="65">
        <f t="shared" si="2"/>
        <v>87</v>
      </c>
      <c r="N73" s="65">
        <f t="shared" si="2"/>
        <v>904</v>
      </c>
      <c r="O73" s="65">
        <f t="shared" si="2"/>
        <v>69607.8</v>
      </c>
      <c r="P73" s="65">
        <f t="shared" si="2"/>
        <v>24827.399999999998</v>
      </c>
      <c r="Q73" s="65">
        <f t="shared" si="2"/>
        <v>193.6</v>
      </c>
      <c r="R73" s="65">
        <f t="shared" si="2"/>
        <v>201032.35199999998</v>
      </c>
      <c r="S73" s="65">
        <f t="shared" si="2"/>
        <v>71553.887999999992</v>
      </c>
      <c r="T73" s="65">
        <f t="shared" si="2"/>
        <v>68146.559999999998</v>
      </c>
      <c r="U73" s="65">
        <f t="shared" si="2"/>
        <v>1174720.3999999999</v>
      </c>
      <c r="V73" s="65">
        <f t="shared" si="2"/>
        <v>8485616.243999999</v>
      </c>
      <c r="W73" s="65">
        <f t="shared" si="2"/>
        <v>11718231.955999998</v>
      </c>
      <c r="X73" s="65">
        <f t="shared" si="2"/>
        <v>99548.4</v>
      </c>
      <c r="Y73" s="65">
        <f t="shared" si="2"/>
        <v>2316123.6</v>
      </c>
      <c r="Z73" s="65">
        <f t="shared" si="2"/>
        <v>15466</v>
      </c>
      <c r="AA73" s="65">
        <f t="shared" si="2"/>
        <v>16836.611999999997</v>
      </c>
      <c r="AB73" s="65">
        <f t="shared" si="2"/>
        <v>4748.7879999999996</v>
      </c>
      <c r="AC73" s="65">
        <f t="shared" si="2"/>
        <v>439219</v>
      </c>
      <c r="AD73" s="65">
        <f t="shared" si="2"/>
        <v>24147</v>
      </c>
      <c r="AE73" s="65">
        <f t="shared" si="2"/>
        <v>1590</v>
      </c>
      <c r="AF73" s="65">
        <f t="shared" si="2"/>
        <v>0</v>
      </c>
      <c r="AG73" s="65">
        <f t="shared" si="2"/>
        <v>0</v>
      </c>
      <c r="AH73" s="65">
        <f t="shared" si="2"/>
        <v>51.6</v>
      </c>
      <c r="AI73" s="65">
        <f t="shared" si="2"/>
        <v>1.2</v>
      </c>
      <c r="AJ73" s="65">
        <f t="shared" si="2"/>
        <v>380.4</v>
      </c>
      <c r="AK73" s="65">
        <f t="shared" si="2"/>
        <v>1757081.4</v>
      </c>
      <c r="AL73" s="65">
        <f t="shared" si="2"/>
        <v>0</v>
      </c>
      <c r="AM73" s="65">
        <f t="shared" si="2"/>
        <v>137.4</v>
      </c>
      <c r="AN73" s="65">
        <f t="shared" si="2"/>
        <v>296.39999999999998</v>
      </c>
      <c r="AO73" s="65">
        <f t="shared" si="2"/>
        <v>1.2</v>
      </c>
      <c r="AP73" s="65">
        <f t="shared" si="2"/>
        <v>32.4</v>
      </c>
      <c r="AQ73" s="65">
        <f t="shared" si="2"/>
        <v>12</v>
      </c>
      <c r="AR73" s="65">
        <f t="shared" si="2"/>
        <v>211.2</v>
      </c>
      <c r="AS73" s="65">
        <f t="shared" si="2"/>
        <v>0</v>
      </c>
      <c r="AT73" s="65">
        <f t="shared" si="2"/>
        <v>6</v>
      </c>
      <c r="AU73" s="65">
        <f t="shared" si="2"/>
        <v>10.799999999999999</v>
      </c>
      <c r="AV73" s="65">
        <f t="shared" si="2"/>
        <v>246.6</v>
      </c>
      <c r="AW73" s="65">
        <f t="shared" si="2"/>
        <v>18.599999999999998</v>
      </c>
      <c r="AX73" s="65">
        <f t="shared" si="2"/>
        <v>0</v>
      </c>
      <c r="AY73" s="65">
        <f t="shared" si="2"/>
        <v>4.2</v>
      </c>
      <c r="AZ73" s="65">
        <f t="shared" si="2"/>
        <v>0</v>
      </c>
      <c r="BA73" s="65">
        <f t="shared" si="2"/>
        <v>31910767.399999999</v>
      </c>
      <c r="BB73" s="65">
        <f t="shared" si="2"/>
        <v>0</v>
      </c>
      <c r="BC73" s="65">
        <f t="shared" si="2"/>
        <v>0</v>
      </c>
      <c r="BD73" s="65">
        <f t="shared" si="2"/>
        <v>0</v>
      </c>
      <c r="BE73" s="65">
        <f t="shared" si="2"/>
        <v>0</v>
      </c>
      <c r="BF73" s="65">
        <f t="shared" si="2"/>
        <v>0</v>
      </c>
      <c r="BG73" s="65">
        <f t="shared" si="2"/>
        <v>0</v>
      </c>
      <c r="BH73" s="65">
        <f t="shared" si="2"/>
        <v>110528</v>
      </c>
      <c r="BI73" s="65">
        <f t="shared" si="2"/>
        <v>110528</v>
      </c>
      <c r="BJ73" s="65">
        <f t="shared" si="2"/>
        <v>61618.6</v>
      </c>
      <c r="BK73" s="65">
        <f t="shared" si="2"/>
        <v>14986.8</v>
      </c>
      <c r="BL73" s="65">
        <f t="shared" si="2"/>
        <v>187133.8</v>
      </c>
      <c r="BM73" s="65">
        <f t="shared" si="2"/>
        <v>5919372</v>
      </c>
      <c r="BN73" s="65">
        <f t="shared" si="2"/>
        <v>5930247.7999999998</v>
      </c>
      <c r="BO73" s="65">
        <f t="shared" si="2"/>
        <v>851857.6</v>
      </c>
      <c r="BP73" s="65">
        <f t="shared" si="2"/>
        <v>21100138</v>
      </c>
      <c r="BR73" s="66">
        <f t="shared" si="0"/>
        <v>31910765.799999993</v>
      </c>
      <c r="BS73" s="66">
        <f t="shared" si="1"/>
        <v>44799376.999999993</v>
      </c>
    </row>
    <row r="74" spans="3:71">
      <c r="C74" s="74" t="s">
        <v>150</v>
      </c>
      <c r="E74" s="3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R74" s="66">
        <f t="shared" si="0"/>
        <v>0</v>
      </c>
      <c r="BS74" s="66">
        <f t="shared" si="1"/>
        <v>0</v>
      </c>
    </row>
    <row r="75" spans="3:71">
      <c r="C75" s="75" t="s">
        <v>151</v>
      </c>
      <c r="D75" s="80" t="s">
        <v>173</v>
      </c>
      <c r="E75" s="32">
        <v>5</v>
      </c>
      <c r="F75" s="65">
        <v>16</v>
      </c>
      <c r="G75" s="65">
        <v>6.8000000000000007</v>
      </c>
      <c r="H75" s="65">
        <v>30.8</v>
      </c>
      <c r="I75" s="65">
        <v>30.8</v>
      </c>
      <c r="J75" s="65">
        <v>382037.28</v>
      </c>
      <c r="K75" s="65">
        <v>254691.52000000002</v>
      </c>
      <c r="L75" s="65">
        <v>8564</v>
      </c>
      <c r="M75" s="65">
        <v>58</v>
      </c>
      <c r="N75" s="65">
        <v>0</v>
      </c>
      <c r="O75" s="65">
        <v>46405.200000000004</v>
      </c>
      <c r="P75" s="65">
        <v>16345.6</v>
      </c>
      <c r="Q75" s="65">
        <v>18.400000000000002</v>
      </c>
      <c r="R75" s="65">
        <v>123891.268</v>
      </c>
      <c r="S75" s="65">
        <v>44096.892</v>
      </c>
      <c r="T75" s="65">
        <v>41997.040000000008</v>
      </c>
      <c r="U75" s="65">
        <v>754187.60000000009</v>
      </c>
      <c r="V75" s="65">
        <v>77739.816000000006</v>
      </c>
      <c r="W75" s="65">
        <v>107354.984</v>
      </c>
      <c r="X75" s="65">
        <v>6775.6</v>
      </c>
      <c r="Y75" s="65">
        <v>154302.39999999999</v>
      </c>
      <c r="Z75" s="65">
        <v>422</v>
      </c>
      <c r="AA75" s="65">
        <v>11223.888000000001</v>
      </c>
      <c r="AB75" s="65">
        <v>3165.712</v>
      </c>
      <c r="AC75" s="65">
        <v>844</v>
      </c>
      <c r="AD75" s="65">
        <v>13816</v>
      </c>
      <c r="AE75" s="65">
        <v>1060</v>
      </c>
      <c r="AF75" s="65">
        <v>0</v>
      </c>
      <c r="AG75" s="65">
        <v>0</v>
      </c>
      <c r="AH75" s="65">
        <v>34.4</v>
      </c>
      <c r="AI75" s="65">
        <v>0.8</v>
      </c>
      <c r="AJ75" s="65">
        <v>253.60000000000002</v>
      </c>
      <c r="AK75" s="65">
        <v>1171387.6000000001</v>
      </c>
      <c r="AL75" s="65">
        <v>0</v>
      </c>
      <c r="AM75" s="65">
        <v>91.600000000000009</v>
      </c>
      <c r="AN75" s="65">
        <v>97.600000000000009</v>
      </c>
      <c r="AO75" s="65">
        <v>0.8</v>
      </c>
      <c r="AP75" s="65">
        <v>21.6</v>
      </c>
      <c r="AQ75" s="65">
        <v>8</v>
      </c>
      <c r="AR75" s="65">
        <v>140.80000000000001</v>
      </c>
      <c r="AS75" s="65">
        <v>0</v>
      </c>
      <c r="AT75" s="65">
        <v>4</v>
      </c>
      <c r="AU75" s="65">
        <v>7.2</v>
      </c>
      <c r="AV75" s="65">
        <v>68.400000000000006</v>
      </c>
      <c r="AW75" s="65">
        <v>12.4</v>
      </c>
      <c r="AX75" s="65">
        <v>0</v>
      </c>
      <c r="AY75" s="65">
        <v>2.8000000000000003</v>
      </c>
      <c r="AZ75" s="65">
        <v>0</v>
      </c>
      <c r="BA75" s="66">
        <v>3221213.6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14554</v>
      </c>
      <c r="BI75" s="66">
        <v>14554</v>
      </c>
      <c r="BJ75" s="66">
        <v>29856.400000000001</v>
      </c>
      <c r="BK75" s="66">
        <v>9991.2000000000007</v>
      </c>
      <c r="BL75" s="66">
        <v>54401.200000000004</v>
      </c>
      <c r="BM75" s="66">
        <v>38388</v>
      </c>
      <c r="BN75" s="66">
        <v>264993.2</v>
      </c>
      <c r="BO75" s="66">
        <v>133106.4</v>
      </c>
      <c r="BP75" s="66">
        <v>3105340</v>
      </c>
      <c r="BR75" s="66">
        <f t="shared" si="0"/>
        <v>3221213.2</v>
      </c>
      <c r="BS75" s="66">
        <f t="shared" si="1"/>
        <v>3712102.0000000005</v>
      </c>
    </row>
    <row r="76" spans="3:71">
      <c r="C76" s="74" t="s">
        <v>31</v>
      </c>
      <c r="D76" s="16" t="s">
        <v>31</v>
      </c>
      <c r="E76" s="32">
        <v>6</v>
      </c>
      <c r="F76" s="65">
        <v>5261195</v>
      </c>
      <c r="G76" s="65">
        <v>21347</v>
      </c>
      <c r="H76" s="65">
        <v>290</v>
      </c>
      <c r="I76" s="65">
        <v>8398</v>
      </c>
      <c r="J76" s="65">
        <v>1429.8</v>
      </c>
      <c r="K76" s="65">
        <v>953.2</v>
      </c>
      <c r="L76" s="65">
        <v>98948718</v>
      </c>
      <c r="M76" s="65">
        <v>98422</v>
      </c>
      <c r="N76" s="65">
        <v>380045</v>
      </c>
      <c r="O76" s="65">
        <v>311803</v>
      </c>
      <c r="P76" s="65">
        <v>394141</v>
      </c>
      <c r="Q76" s="65">
        <v>24306</v>
      </c>
      <c r="R76" s="65">
        <v>5000196.3099999996</v>
      </c>
      <c r="S76" s="65">
        <v>1779730.89</v>
      </c>
      <c r="T76" s="65">
        <v>1694981.8</v>
      </c>
      <c r="U76" s="65">
        <v>131414</v>
      </c>
      <c r="V76" s="65">
        <v>643692.41999999993</v>
      </c>
      <c r="W76" s="65">
        <v>888908.58</v>
      </c>
      <c r="X76" s="65">
        <v>63783</v>
      </c>
      <c r="Y76" s="65">
        <v>53099</v>
      </c>
      <c r="Z76" s="65">
        <v>43346</v>
      </c>
      <c r="AA76" s="65">
        <v>7599.54</v>
      </c>
      <c r="AB76" s="65">
        <v>2143.46</v>
      </c>
      <c r="AC76" s="65">
        <v>28598</v>
      </c>
      <c r="AD76" s="65">
        <v>33453</v>
      </c>
      <c r="AE76" s="65">
        <v>8895</v>
      </c>
      <c r="AF76" s="65">
        <v>8715</v>
      </c>
      <c r="AG76" s="65">
        <v>68</v>
      </c>
      <c r="AH76" s="65">
        <v>6625</v>
      </c>
      <c r="AI76" s="65">
        <v>698</v>
      </c>
      <c r="AJ76" s="65">
        <v>578</v>
      </c>
      <c r="AK76" s="65">
        <v>194087</v>
      </c>
      <c r="AL76" s="65">
        <v>161728</v>
      </c>
      <c r="AM76" s="65">
        <v>116731</v>
      </c>
      <c r="AN76" s="65">
        <v>8292078</v>
      </c>
      <c r="AO76" s="65">
        <v>183537</v>
      </c>
      <c r="AP76" s="65">
        <v>397651</v>
      </c>
      <c r="AQ76" s="65">
        <v>106995</v>
      </c>
      <c r="AR76" s="65">
        <v>257400</v>
      </c>
      <c r="AS76" s="65">
        <v>21824</v>
      </c>
      <c r="AT76" s="65">
        <v>52296</v>
      </c>
      <c r="AU76" s="65">
        <v>7928</v>
      </c>
      <c r="AV76" s="65">
        <v>345785</v>
      </c>
      <c r="AW76" s="65">
        <v>60441</v>
      </c>
      <c r="AX76" s="65">
        <v>9126</v>
      </c>
      <c r="AY76" s="65">
        <v>428637</v>
      </c>
      <c r="AZ76" s="65">
        <v>117596</v>
      </c>
      <c r="BA76" s="66">
        <v>126601412</v>
      </c>
      <c r="BB76" s="66">
        <v>9487438</v>
      </c>
      <c r="BC76" s="66">
        <v>23103202</v>
      </c>
      <c r="BD76" s="66">
        <v>32590640</v>
      </c>
      <c r="BE76" s="66">
        <v>0</v>
      </c>
      <c r="BF76" s="66">
        <v>32590640</v>
      </c>
      <c r="BG76" s="66">
        <v>0</v>
      </c>
      <c r="BH76" s="66">
        <v>184705</v>
      </c>
      <c r="BI76" s="66">
        <v>184705</v>
      </c>
      <c r="BJ76" s="66">
        <v>9897056</v>
      </c>
      <c r="BK76" s="66">
        <v>26602092</v>
      </c>
      <c r="BL76" s="66">
        <v>69274494</v>
      </c>
      <c r="BM76" s="66">
        <v>1461231</v>
      </c>
      <c r="BN76" s="66">
        <v>3624375</v>
      </c>
      <c r="BO76" s="66">
        <v>7487019</v>
      </c>
      <c r="BP76" s="66">
        <v>198277318</v>
      </c>
      <c r="BR76" s="66">
        <f t="shared" si="0"/>
        <v>126601413</v>
      </c>
      <c r="BS76" s="66">
        <f t="shared" si="1"/>
        <v>208448532</v>
      </c>
    </row>
    <row r="77" spans="3:71">
      <c r="C77" s="74" t="s">
        <v>32</v>
      </c>
      <c r="D77" s="87" t="s">
        <v>176</v>
      </c>
      <c r="E77" s="32">
        <v>7</v>
      </c>
      <c r="F77" s="65">
        <f>F14+F15</f>
        <v>48756</v>
      </c>
      <c r="G77" s="65">
        <f t="shared" ref="G77:BP77" si="3">G14+G15</f>
        <v>277118</v>
      </c>
      <c r="H77" s="65">
        <f t="shared" si="3"/>
        <v>55803</v>
      </c>
      <c r="I77" s="65">
        <f t="shared" si="3"/>
        <v>12172</v>
      </c>
      <c r="J77" s="65">
        <f t="shared" si="3"/>
        <v>9614.4</v>
      </c>
      <c r="K77" s="65">
        <f t="shared" si="3"/>
        <v>6409.6</v>
      </c>
      <c r="L77" s="65">
        <f t="shared" si="3"/>
        <v>345544</v>
      </c>
      <c r="M77" s="65">
        <f t="shared" si="3"/>
        <v>66839376</v>
      </c>
      <c r="N77" s="65">
        <f t="shared" si="3"/>
        <v>22573215</v>
      </c>
      <c r="O77" s="65">
        <f t="shared" si="3"/>
        <v>935196</v>
      </c>
      <c r="P77" s="65">
        <f t="shared" si="3"/>
        <v>3048877</v>
      </c>
      <c r="Q77" s="65">
        <f t="shared" si="3"/>
        <v>33958</v>
      </c>
      <c r="R77" s="65">
        <f t="shared" si="3"/>
        <v>1939170.6999999997</v>
      </c>
      <c r="S77" s="65">
        <f t="shared" si="3"/>
        <v>690213.3</v>
      </c>
      <c r="T77" s="65">
        <f t="shared" si="3"/>
        <v>657346</v>
      </c>
      <c r="U77" s="65">
        <f t="shared" si="3"/>
        <v>515316</v>
      </c>
      <c r="V77" s="65">
        <f t="shared" si="3"/>
        <v>41375.879999999997</v>
      </c>
      <c r="W77" s="65">
        <f t="shared" si="3"/>
        <v>57138.119999999995</v>
      </c>
      <c r="X77" s="65">
        <f t="shared" si="3"/>
        <v>3586272</v>
      </c>
      <c r="Y77" s="65">
        <f t="shared" si="3"/>
        <v>171585</v>
      </c>
      <c r="Z77" s="65">
        <f t="shared" si="3"/>
        <v>1773608</v>
      </c>
      <c r="AA77" s="65">
        <f t="shared" si="3"/>
        <v>201591.78</v>
      </c>
      <c r="AB77" s="65">
        <f t="shared" si="3"/>
        <v>56859.22</v>
      </c>
      <c r="AC77" s="65">
        <f t="shared" si="3"/>
        <v>106740</v>
      </c>
      <c r="AD77" s="65">
        <f t="shared" si="3"/>
        <v>34218</v>
      </c>
      <c r="AE77" s="65">
        <f t="shared" si="3"/>
        <v>11489</v>
      </c>
      <c r="AF77" s="65">
        <f t="shared" si="3"/>
        <v>295633</v>
      </c>
      <c r="AG77" s="65">
        <f t="shared" si="3"/>
        <v>437</v>
      </c>
      <c r="AH77" s="65">
        <f t="shared" si="3"/>
        <v>7099</v>
      </c>
      <c r="AI77" s="65">
        <f t="shared" si="3"/>
        <v>2717</v>
      </c>
      <c r="AJ77" s="65">
        <f t="shared" si="3"/>
        <v>1483</v>
      </c>
      <c r="AK77" s="65">
        <f t="shared" si="3"/>
        <v>226567</v>
      </c>
      <c r="AL77" s="65">
        <f t="shared" si="3"/>
        <v>110382</v>
      </c>
      <c r="AM77" s="65">
        <f t="shared" si="3"/>
        <v>123172</v>
      </c>
      <c r="AN77" s="65">
        <f t="shared" si="3"/>
        <v>154835</v>
      </c>
      <c r="AO77" s="65">
        <f t="shared" si="3"/>
        <v>32013</v>
      </c>
      <c r="AP77" s="65">
        <f t="shared" si="3"/>
        <v>328469</v>
      </c>
      <c r="AQ77" s="65">
        <f t="shared" si="3"/>
        <v>151284</v>
      </c>
      <c r="AR77" s="65">
        <f t="shared" si="3"/>
        <v>835849</v>
      </c>
      <c r="AS77" s="65">
        <f t="shared" si="3"/>
        <v>8062</v>
      </c>
      <c r="AT77" s="65">
        <f t="shared" si="3"/>
        <v>44021</v>
      </c>
      <c r="AU77" s="65">
        <f t="shared" si="3"/>
        <v>7428</v>
      </c>
      <c r="AV77" s="65">
        <f t="shared" si="3"/>
        <v>200532</v>
      </c>
      <c r="AW77" s="65">
        <f t="shared" si="3"/>
        <v>51173</v>
      </c>
      <c r="AX77" s="65">
        <f t="shared" si="3"/>
        <v>12566</v>
      </c>
      <c r="AY77" s="65">
        <f t="shared" si="3"/>
        <v>15946</v>
      </c>
      <c r="AZ77" s="65">
        <f t="shared" si="3"/>
        <v>12051</v>
      </c>
      <c r="BA77" s="65">
        <f t="shared" si="3"/>
        <v>106650682</v>
      </c>
      <c r="BB77" s="65">
        <f t="shared" si="3"/>
        <v>3191464</v>
      </c>
      <c r="BC77" s="65">
        <f t="shared" si="3"/>
        <v>13111692</v>
      </c>
      <c r="BD77" s="65">
        <f t="shared" si="3"/>
        <v>16303157</v>
      </c>
      <c r="BE77" s="65">
        <f t="shared" si="3"/>
        <v>0</v>
      </c>
      <c r="BF77" s="65">
        <f t="shared" si="3"/>
        <v>16303157</v>
      </c>
      <c r="BG77" s="65">
        <f t="shared" si="3"/>
        <v>0</v>
      </c>
      <c r="BH77" s="65">
        <f t="shared" si="3"/>
        <v>311603</v>
      </c>
      <c r="BI77" s="65">
        <f t="shared" si="3"/>
        <v>311603</v>
      </c>
      <c r="BJ77" s="65">
        <f t="shared" si="3"/>
        <v>10021407</v>
      </c>
      <c r="BK77" s="65">
        <f t="shared" si="3"/>
        <v>2466547</v>
      </c>
      <c r="BL77" s="65">
        <f t="shared" si="3"/>
        <v>29102713</v>
      </c>
      <c r="BM77" s="65">
        <f t="shared" si="3"/>
        <v>408476</v>
      </c>
      <c r="BN77" s="65">
        <f t="shared" si="3"/>
        <v>1811896</v>
      </c>
      <c r="BO77" s="65">
        <f t="shared" si="3"/>
        <v>6033721</v>
      </c>
      <c r="BP77" s="65">
        <f t="shared" si="3"/>
        <v>139566744</v>
      </c>
      <c r="BR77" s="66">
        <f t="shared" si="0"/>
        <v>106650681</v>
      </c>
      <c r="BS77" s="66">
        <f t="shared" si="1"/>
        <v>144007487</v>
      </c>
    </row>
    <row r="78" spans="3:71">
      <c r="C78" s="74"/>
      <c r="D78" s="87"/>
      <c r="E78" s="3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R78" s="66">
        <f t="shared" si="0"/>
        <v>0</v>
      </c>
      <c r="BS78" s="66">
        <f t="shared" si="1"/>
        <v>0</v>
      </c>
    </row>
    <row r="79" spans="3:71">
      <c r="C79" s="76" t="s">
        <v>56</v>
      </c>
      <c r="D79" s="16" t="s">
        <v>56</v>
      </c>
      <c r="E79" s="32">
        <v>8</v>
      </c>
      <c r="F79" s="65">
        <v>56272</v>
      </c>
      <c r="G79" s="65">
        <v>13477</v>
      </c>
      <c r="H79" s="65">
        <v>51</v>
      </c>
      <c r="I79" s="65">
        <v>1915</v>
      </c>
      <c r="J79" s="65">
        <v>172.79999999999998</v>
      </c>
      <c r="K79" s="65">
        <v>115.2</v>
      </c>
      <c r="L79" s="65">
        <v>184140</v>
      </c>
      <c r="M79" s="65">
        <v>14585</v>
      </c>
      <c r="N79" s="65">
        <v>19799</v>
      </c>
      <c r="O79" s="65">
        <v>20396725</v>
      </c>
      <c r="P79" s="65">
        <v>4668858</v>
      </c>
      <c r="Q79" s="65">
        <v>11919</v>
      </c>
      <c r="R79" s="65">
        <v>410093.66</v>
      </c>
      <c r="S79" s="65">
        <v>145965.54</v>
      </c>
      <c r="T79" s="65">
        <v>139014.80000000002</v>
      </c>
      <c r="U79" s="65">
        <v>540208</v>
      </c>
      <c r="V79" s="65">
        <v>3406.2</v>
      </c>
      <c r="W79" s="65">
        <v>4703.7999999999993</v>
      </c>
      <c r="X79" s="65">
        <v>249620</v>
      </c>
      <c r="Y79" s="65">
        <v>48136</v>
      </c>
      <c r="Z79" s="65">
        <v>223584</v>
      </c>
      <c r="AA79" s="65">
        <v>53680.380000000005</v>
      </c>
      <c r="AB79" s="65">
        <v>15140.62</v>
      </c>
      <c r="AC79" s="65">
        <v>401170</v>
      </c>
      <c r="AD79" s="65">
        <v>18331</v>
      </c>
      <c r="AE79" s="65">
        <v>4460</v>
      </c>
      <c r="AF79" s="65">
        <v>3886</v>
      </c>
      <c r="AG79" s="65">
        <v>35</v>
      </c>
      <c r="AH79" s="65">
        <v>177</v>
      </c>
      <c r="AI79" s="65">
        <v>15</v>
      </c>
      <c r="AJ79" s="65">
        <v>500</v>
      </c>
      <c r="AK79" s="65">
        <v>4737473</v>
      </c>
      <c r="AL79" s="65">
        <v>20995</v>
      </c>
      <c r="AM79" s="65">
        <v>20613</v>
      </c>
      <c r="AN79" s="65">
        <v>262130</v>
      </c>
      <c r="AO79" s="65">
        <v>32783</v>
      </c>
      <c r="AP79" s="65">
        <v>93329</v>
      </c>
      <c r="AQ79" s="65">
        <v>3129</v>
      </c>
      <c r="AR79" s="65">
        <v>82818</v>
      </c>
      <c r="AS79" s="65">
        <v>8166</v>
      </c>
      <c r="AT79" s="65">
        <v>16603</v>
      </c>
      <c r="AU79" s="65">
        <v>17569</v>
      </c>
      <c r="AV79" s="65">
        <v>1123064</v>
      </c>
      <c r="AW79" s="65">
        <v>85442</v>
      </c>
      <c r="AX79" s="65">
        <v>22667</v>
      </c>
      <c r="AY79" s="65">
        <v>10359</v>
      </c>
      <c r="AZ79" s="65">
        <v>7962</v>
      </c>
      <c r="BA79" s="66">
        <v>34175260</v>
      </c>
      <c r="BB79" s="66">
        <v>521703</v>
      </c>
      <c r="BC79" s="66">
        <v>2227121</v>
      </c>
      <c r="BD79" s="66">
        <v>2748824</v>
      </c>
      <c r="BE79" s="66">
        <v>0</v>
      </c>
      <c r="BF79" s="66">
        <v>2748824</v>
      </c>
      <c r="BG79" s="66">
        <v>1943054</v>
      </c>
      <c r="BH79" s="66">
        <v>533981</v>
      </c>
      <c r="BI79" s="66">
        <v>2477035</v>
      </c>
      <c r="BJ79" s="66">
        <v>2354088</v>
      </c>
      <c r="BK79" s="66">
        <v>131129</v>
      </c>
      <c r="BL79" s="66">
        <v>7711075</v>
      </c>
      <c r="BM79" s="66">
        <v>505352</v>
      </c>
      <c r="BN79" s="66">
        <v>484455</v>
      </c>
      <c r="BO79" s="66">
        <v>1995540</v>
      </c>
      <c r="BP79" s="66">
        <v>42892069</v>
      </c>
      <c r="BR79" s="66">
        <f t="shared" si="0"/>
        <v>34175258</v>
      </c>
      <c r="BS79" s="66">
        <f t="shared" si="1"/>
        <v>44871680</v>
      </c>
    </row>
    <row r="80" spans="3:71">
      <c r="C80" s="76" t="s">
        <v>57</v>
      </c>
      <c r="D80" s="16" t="s">
        <v>57</v>
      </c>
      <c r="E80" s="32">
        <v>9</v>
      </c>
      <c r="F80" s="65">
        <v>298276</v>
      </c>
      <c r="G80" s="65">
        <v>220464</v>
      </c>
      <c r="H80" s="65">
        <v>9435</v>
      </c>
      <c r="I80" s="65">
        <v>35052</v>
      </c>
      <c r="J80" s="65">
        <v>4677</v>
      </c>
      <c r="K80" s="65">
        <v>3118</v>
      </c>
      <c r="L80" s="65">
        <v>3858451</v>
      </c>
      <c r="M80" s="65">
        <v>243751</v>
      </c>
      <c r="N80" s="65">
        <v>1218822</v>
      </c>
      <c r="O80" s="65">
        <v>767471</v>
      </c>
      <c r="P80" s="65">
        <v>29347963</v>
      </c>
      <c r="Q80" s="65">
        <v>104797</v>
      </c>
      <c r="R80" s="65">
        <v>2389639.2399999998</v>
      </c>
      <c r="S80" s="65">
        <v>850549.55999999994</v>
      </c>
      <c r="T80" s="65">
        <v>810047.20000000007</v>
      </c>
      <c r="U80" s="65">
        <v>885559</v>
      </c>
      <c r="V80" s="65">
        <v>85095.78</v>
      </c>
      <c r="W80" s="65">
        <v>117513.21999999999</v>
      </c>
      <c r="X80" s="65">
        <v>540221</v>
      </c>
      <c r="Y80" s="65">
        <v>641715</v>
      </c>
      <c r="Z80" s="65">
        <v>2528391</v>
      </c>
      <c r="AA80" s="65">
        <v>1603711.2</v>
      </c>
      <c r="AB80" s="65">
        <v>452328.8</v>
      </c>
      <c r="AC80" s="65">
        <v>1180683</v>
      </c>
      <c r="AD80" s="65">
        <v>389049</v>
      </c>
      <c r="AE80" s="65">
        <v>48838</v>
      </c>
      <c r="AF80" s="65">
        <v>74905</v>
      </c>
      <c r="AG80" s="65">
        <v>514</v>
      </c>
      <c r="AH80" s="65">
        <v>21581</v>
      </c>
      <c r="AI80" s="65">
        <v>7428</v>
      </c>
      <c r="AJ80" s="65">
        <v>1848</v>
      </c>
      <c r="AK80" s="65">
        <v>1039116</v>
      </c>
      <c r="AL80" s="65">
        <v>675397</v>
      </c>
      <c r="AM80" s="65">
        <v>792771</v>
      </c>
      <c r="AN80" s="65">
        <v>410243</v>
      </c>
      <c r="AO80" s="65">
        <v>332794</v>
      </c>
      <c r="AP80" s="65">
        <v>6703409</v>
      </c>
      <c r="AQ80" s="65">
        <v>1457491</v>
      </c>
      <c r="AR80" s="65">
        <v>1630698</v>
      </c>
      <c r="AS80" s="65">
        <v>66185</v>
      </c>
      <c r="AT80" s="65">
        <v>520269</v>
      </c>
      <c r="AU80" s="65">
        <v>71368</v>
      </c>
      <c r="AV80" s="65">
        <v>676005</v>
      </c>
      <c r="AW80" s="65">
        <v>753142</v>
      </c>
      <c r="AX80" s="65">
        <v>69088</v>
      </c>
      <c r="AY80" s="65">
        <v>1398357</v>
      </c>
      <c r="AZ80" s="65">
        <v>689199</v>
      </c>
      <c r="BA80" s="66">
        <v>66027423</v>
      </c>
      <c r="BB80" s="66">
        <v>282314</v>
      </c>
      <c r="BC80" s="66">
        <v>1215317</v>
      </c>
      <c r="BD80" s="66">
        <v>1497632</v>
      </c>
      <c r="BE80" s="66">
        <v>0</v>
      </c>
      <c r="BF80" s="66">
        <v>1497632</v>
      </c>
      <c r="BG80" s="66">
        <v>625081</v>
      </c>
      <c r="BH80" s="66">
        <v>253835</v>
      </c>
      <c r="BI80" s="66">
        <v>878916</v>
      </c>
      <c r="BJ80" s="66">
        <v>8911076</v>
      </c>
      <c r="BK80" s="66">
        <v>1027298</v>
      </c>
      <c r="BL80" s="66">
        <v>12314921</v>
      </c>
      <c r="BM80" s="66">
        <v>901694</v>
      </c>
      <c r="BN80" s="66">
        <v>861977</v>
      </c>
      <c r="BO80" s="66">
        <v>2385070</v>
      </c>
      <c r="BP80" s="66">
        <v>78963743</v>
      </c>
      <c r="BR80" s="66">
        <f t="shared" si="0"/>
        <v>66027426.000000007</v>
      </c>
      <c r="BS80" s="66">
        <f t="shared" si="1"/>
        <v>82491088</v>
      </c>
    </row>
    <row r="81" spans="3:71">
      <c r="C81" s="74" t="s">
        <v>58</v>
      </c>
      <c r="D81" s="16" t="s">
        <v>58</v>
      </c>
      <c r="E81" s="32">
        <v>10</v>
      </c>
      <c r="F81" s="65">
        <v>146717</v>
      </c>
      <c r="G81" s="65">
        <v>235450</v>
      </c>
      <c r="H81" s="65">
        <v>82896</v>
      </c>
      <c r="I81" s="65">
        <v>242153</v>
      </c>
      <c r="J81" s="65">
        <v>117452.4</v>
      </c>
      <c r="K81" s="65">
        <v>78301.600000000006</v>
      </c>
      <c r="L81" s="65">
        <v>241355</v>
      </c>
      <c r="M81" s="65">
        <v>74464</v>
      </c>
      <c r="N81" s="65">
        <v>25573</v>
      </c>
      <c r="O81" s="65">
        <v>198628</v>
      </c>
      <c r="P81" s="65">
        <v>323919</v>
      </c>
      <c r="Q81" s="65">
        <v>60601286</v>
      </c>
      <c r="R81" s="65">
        <v>12337585.58</v>
      </c>
      <c r="S81" s="65">
        <v>4391344.0199999996</v>
      </c>
      <c r="T81" s="65">
        <v>4182232.4000000004</v>
      </c>
      <c r="U81" s="65">
        <v>3042563</v>
      </c>
      <c r="V81" s="65">
        <v>1688092.14</v>
      </c>
      <c r="W81" s="65">
        <v>2331174.86</v>
      </c>
      <c r="X81" s="65">
        <v>129856</v>
      </c>
      <c r="Y81" s="65">
        <v>185789</v>
      </c>
      <c r="Z81" s="65">
        <v>226429</v>
      </c>
      <c r="AA81" s="65">
        <v>114503.22</v>
      </c>
      <c r="AB81" s="65">
        <v>32295.78</v>
      </c>
      <c r="AC81" s="65">
        <v>719769</v>
      </c>
      <c r="AD81" s="65">
        <v>61896</v>
      </c>
      <c r="AE81" s="65">
        <v>20677</v>
      </c>
      <c r="AF81" s="65">
        <v>71391</v>
      </c>
      <c r="AG81" s="65">
        <v>500</v>
      </c>
      <c r="AH81" s="65">
        <v>39873</v>
      </c>
      <c r="AI81" s="65">
        <v>3431</v>
      </c>
      <c r="AJ81" s="65">
        <v>1654</v>
      </c>
      <c r="AK81" s="65">
        <v>1567557</v>
      </c>
      <c r="AL81" s="65">
        <v>649700</v>
      </c>
      <c r="AM81" s="65">
        <v>4331801</v>
      </c>
      <c r="AN81" s="65">
        <v>113806</v>
      </c>
      <c r="AO81" s="65">
        <v>47082</v>
      </c>
      <c r="AP81" s="65">
        <v>236937</v>
      </c>
      <c r="AQ81" s="65">
        <v>64127</v>
      </c>
      <c r="AR81" s="65">
        <v>809020</v>
      </c>
      <c r="AS81" s="65">
        <v>10706</v>
      </c>
      <c r="AT81" s="65">
        <v>149455</v>
      </c>
      <c r="AU81" s="65">
        <v>116551</v>
      </c>
      <c r="AV81" s="65">
        <v>315714</v>
      </c>
      <c r="AW81" s="65">
        <v>207640</v>
      </c>
      <c r="AX81" s="65">
        <v>13273</v>
      </c>
      <c r="AY81" s="65">
        <v>14180</v>
      </c>
      <c r="AZ81" s="65">
        <v>81041</v>
      </c>
      <c r="BA81" s="66">
        <v>100677842</v>
      </c>
      <c r="BB81" s="66">
        <v>2250753</v>
      </c>
      <c r="BC81" s="66">
        <v>4191467</v>
      </c>
      <c r="BD81" s="66">
        <v>6442219</v>
      </c>
      <c r="BE81" s="66">
        <v>0</v>
      </c>
      <c r="BF81" s="66">
        <v>6442219</v>
      </c>
      <c r="BG81" s="66">
        <v>0</v>
      </c>
      <c r="BH81" s="66">
        <v>571216</v>
      </c>
      <c r="BI81" s="66">
        <v>571216</v>
      </c>
      <c r="BJ81" s="66">
        <v>227745</v>
      </c>
      <c r="BK81" s="66">
        <v>4226707</v>
      </c>
      <c r="BL81" s="66">
        <v>11467887</v>
      </c>
      <c r="BM81" s="66">
        <v>727467</v>
      </c>
      <c r="BN81" s="66">
        <v>6137037</v>
      </c>
      <c r="BO81" s="66">
        <v>4862175</v>
      </c>
      <c r="BP81" s="66">
        <v>110143400</v>
      </c>
      <c r="BR81" s="66">
        <f t="shared" si="0"/>
        <v>100677841</v>
      </c>
      <c r="BS81" s="66">
        <f t="shared" si="1"/>
        <v>123872407</v>
      </c>
    </row>
    <row r="82" spans="3:71">
      <c r="C82" s="74" t="s">
        <v>59</v>
      </c>
      <c r="D82" s="16" t="s">
        <v>59</v>
      </c>
      <c r="E82" s="32">
        <v>11</v>
      </c>
      <c r="F82" s="65">
        <v>5419023.1499999994</v>
      </c>
      <c r="G82" s="65">
        <v>2382178.1</v>
      </c>
      <c r="H82" s="65">
        <v>1364559.67</v>
      </c>
      <c r="I82" s="65">
        <v>603784.16999999993</v>
      </c>
      <c r="J82" s="65">
        <v>2015.6759999999999</v>
      </c>
      <c r="K82" s="65">
        <v>1343.7840000000001</v>
      </c>
      <c r="L82" s="65">
        <v>1518506.5999999999</v>
      </c>
      <c r="M82" s="65">
        <v>2619406.48</v>
      </c>
      <c r="N82" s="65">
        <v>5064149.3599999994</v>
      </c>
      <c r="O82" s="65">
        <v>2627353.7799999998</v>
      </c>
      <c r="P82" s="65">
        <v>8868718.9299999997</v>
      </c>
      <c r="Q82" s="65">
        <v>661887.96</v>
      </c>
      <c r="R82" s="65">
        <v>57883032.933199994</v>
      </c>
      <c r="S82" s="65">
        <v>20602435.450799998</v>
      </c>
      <c r="T82" s="65">
        <v>19621367.095999997</v>
      </c>
      <c r="U82" s="65">
        <v>2706400.21</v>
      </c>
      <c r="V82" s="65">
        <v>1001159.5775999998</v>
      </c>
      <c r="W82" s="65">
        <v>1382553.7023999998</v>
      </c>
      <c r="X82" s="65">
        <v>1992713.7899999998</v>
      </c>
      <c r="Y82" s="65">
        <v>2487647.09</v>
      </c>
      <c r="Z82" s="65">
        <v>1575054.5599999998</v>
      </c>
      <c r="AA82" s="65">
        <v>495867.34080000001</v>
      </c>
      <c r="AB82" s="65">
        <v>139860.01920000001</v>
      </c>
      <c r="AC82" s="65">
        <v>1105485.3599999999</v>
      </c>
      <c r="AD82" s="65">
        <v>3089727.34</v>
      </c>
      <c r="AE82" s="65">
        <v>1025033.5499999999</v>
      </c>
      <c r="AF82" s="65">
        <v>23968.75</v>
      </c>
      <c r="AG82" s="65">
        <v>1235.46</v>
      </c>
      <c r="AH82" s="65">
        <v>81833.59</v>
      </c>
      <c r="AI82" s="65">
        <v>548.11</v>
      </c>
      <c r="AJ82" s="65">
        <v>111281.67</v>
      </c>
      <c r="AK82" s="65">
        <v>3899868.1399999997</v>
      </c>
      <c r="AL82" s="65">
        <v>36010.06</v>
      </c>
      <c r="AM82" s="65">
        <v>158794.96</v>
      </c>
      <c r="AN82" s="65">
        <v>74732.349999999991</v>
      </c>
      <c r="AO82" s="65">
        <v>73866.819999999992</v>
      </c>
      <c r="AP82" s="65">
        <v>1175.28</v>
      </c>
      <c r="AQ82" s="65">
        <v>81980.5</v>
      </c>
      <c r="AR82" s="65">
        <v>54516.59</v>
      </c>
      <c r="AS82" s="65">
        <v>22583.43</v>
      </c>
      <c r="AT82" s="65">
        <v>1180295.5899999999</v>
      </c>
      <c r="AU82" s="65">
        <v>53446.329999999994</v>
      </c>
      <c r="AV82" s="65">
        <v>646186.88</v>
      </c>
      <c r="AW82" s="65">
        <v>27889.3</v>
      </c>
      <c r="AX82" s="65">
        <v>13434967.289999999</v>
      </c>
      <c r="AY82" s="65">
        <v>5020.3099999999995</v>
      </c>
      <c r="AZ82" s="65">
        <v>4315.8499999999995</v>
      </c>
      <c r="BA82" s="66">
        <v>166215781.75999999</v>
      </c>
      <c r="BB82" s="66">
        <v>1184399.04</v>
      </c>
      <c r="BC82" s="66">
        <v>3901819.86</v>
      </c>
      <c r="BD82" s="66">
        <v>5086218.3099999996</v>
      </c>
      <c r="BE82" s="66">
        <v>0</v>
      </c>
      <c r="BF82" s="66">
        <v>5086218.3099999996</v>
      </c>
      <c r="BG82" s="66">
        <v>0</v>
      </c>
      <c r="BH82" s="66">
        <v>491239.89999999997</v>
      </c>
      <c r="BI82" s="66">
        <v>491239.89999999997</v>
      </c>
      <c r="BJ82" s="66">
        <v>11455404.01</v>
      </c>
      <c r="BK82" s="66">
        <v>6035918.2999999998</v>
      </c>
      <c r="BL82" s="66">
        <v>23068781.109999999</v>
      </c>
      <c r="BM82" s="66">
        <v>1953737.7999999998</v>
      </c>
      <c r="BN82" s="66">
        <v>4665915.29</v>
      </c>
      <c r="BO82" s="66">
        <v>6422230.2399999993</v>
      </c>
      <c r="BP82" s="66">
        <v>189087139.42999998</v>
      </c>
      <c r="BR82" s="66">
        <f t="shared" si="0"/>
        <v>166215782.94000003</v>
      </c>
      <c r="BS82" s="66">
        <f t="shared" si="1"/>
        <v>202326447.38000003</v>
      </c>
    </row>
    <row r="83" spans="3:71">
      <c r="C83" s="77" t="s">
        <v>152</v>
      </c>
      <c r="D83" s="16"/>
      <c r="E83" s="32">
        <v>12</v>
      </c>
      <c r="F83" s="65">
        <v>1928804.8499999999</v>
      </c>
      <c r="G83" s="65">
        <v>847893.9</v>
      </c>
      <c r="H83" s="65">
        <v>485690.73</v>
      </c>
      <c r="I83" s="65">
        <v>214906.22999999998</v>
      </c>
      <c r="J83" s="65">
        <v>717.44399999999996</v>
      </c>
      <c r="K83" s="65">
        <v>478.29600000000005</v>
      </c>
      <c r="L83" s="65">
        <v>540485.4</v>
      </c>
      <c r="M83" s="65">
        <v>932331.12</v>
      </c>
      <c r="N83" s="65">
        <v>1802493.8399999999</v>
      </c>
      <c r="O83" s="65">
        <v>935159.82</v>
      </c>
      <c r="P83" s="65">
        <v>3156662.67</v>
      </c>
      <c r="Q83" s="65">
        <v>235587.24</v>
      </c>
      <c r="R83" s="65">
        <v>20602435.450799998</v>
      </c>
      <c r="S83" s="65">
        <v>7333070.2451999988</v>
      </c>
      <c r="T83" s="65">
        <v>6983876.4239999996</v>
      </c>
      <c r="U83" s="65">
        <v>963294.99</v>
      </c>
      <c r="V83" s="65">
        <v>356344.93439999997</v>
      </c>
      <c r="W83" s="65">
        <v>492095.38559999992</v>
      </c>
      <c r="X83" s="65">
        <v>709271.01</v>
      </c>
      <c r="Y83" s="65">
        <v>885433.71</v>
      </c>
      <c r="Z83" s="65">
        <v>560612.64</v>
      </c>
      <c r="AA83" s="65">
        <v>176495.15520000001</v>
      </c>
      <c r="AB83" s="65">
        <v>49780.684800000003</v>
      </c>
      <c r="AC83" s="65">
        <v>393477.83999999997</v>
      </c>
      <c r="AD83" s="65">
        <v>1099733.46</v>
      </c>
      <c r="AE83" s="65">
        <v>364842.45</v>
      </c>
      <c r="AF83" s="65">
        <v>8531.25</v>
      </c>
      <c r="AG83" s="65">
        <v>439.74</v>
      </c>
      <c r="AH83" s="65">
        <v>29127.21</v>
      </c>
      <c r="AI83" s="65">
        <v>195.09</v>
      </c>
      <c r="AJ83" s="65">
        <v>39608.729999999996</v>
      </c>
      <c r="AK83" s="65">
        <v>1388088.66</v>
      </c>
      <c r="AL83" s="65">
        <v>12817.14</v>
      </c>
      <c r="AM83" s="65">
        <v>56520.24</v>
      </c>
      <c r="AN83" s="65">
        <v>26599.649999999998</v>
      </c>
      <c r="AO83" s="65">
        <v>26291.579999999998</v>
      </c>
      <c r="AP83" s="65">
        <v>418.32</v>
      </c>
      <c r="AQ83" s="65">
        <v>29179.5</v>
      </c>
      <c r="AR83" s="65">
        <v>19404.21</v>
      </c>
      <c r="AS83" s="65">
        <v>8038.17</v>
      </c>
      <c r="AT83" s="65">
        <v>420105.20999999996</v>
      </c>
      <c r="AU83" s="65">
        <v>19023.27</v>
      </c>
      <c r="AV83" s="65">
        <v>229998.72</v>
      </c>
      <c r="AW83" s="65">
        <v>9926.6999999999989</v>
      </c>
      <c r="AX83" s="65">
        <v>4781937.51</v>
      </c>
      <c r="AY83" s="65">
        <v>1786.8899999999999</v>
      </c>
      <c r="AZ83" s="65">
        <v>1536.1499999999999</v>
      </c>
      <c r="BA83" s="66">
        <v>59161549.439999998</v>
      </c>
      <c r="BB83" s="66">
        <v>421565.76</v>
      </c>
      <c r="BC83" s="66">
        <v>1388783.3399999999</v>
      </c>
      <c r="BD83" s="66">
        <v>1810348.89</v>
      </c>
      <c r="BE83" s="66">
        <v>0</v>
      </c>
      <c r="BF83" s="66">
        <v>1810348.89</v>
      </c>
      <c r="BG83" s="66">
        <v>0</v>
      </c>
      <c r="BH83" s="66">
        <v>174848.1</v>
      </c>
      <c r="BI83" s="66">
        <v>174848.1</v>
      </c>
      <c r="BJ83" s="66">
        <v>4077347.19</v>
      </c>
      <c r="BK83" s="66">
        <v>2148377.6999999997</v>
      </c>
      <c r="BL83" s="66">
        <v>8210922.0899999999</v>
      </c>
      <c r="BM83" s="66">
        <v>695398.2</v>
      </c>
      <c r="BN83" s="66">
        <v>1660749.51</v>
      </c>
      <c r="BO83" s="66">
        <v>2285878.56</v>
      </c>
      <c r="BP83" s="66">
        <v>67302202.170000002</v>
      </c>
      <c r="BR83" s="66">
        <f t="shared" si="0"/>
        <v>59161549.860000014</v>
      </c>
      <c r="BS83" s="66">
        <f t="shared" si="1"/>
        <v>72014498.220000029</v>
      </c>
    </row>
    <row r="84" spans="3:71">
      <c r="C84" s="78" t="s">
        <v>153</v>
      </c>
      <c r="D84" s="16"/>
      <c r="E84" s="32">
        <v>13</v>
      </c>
      <c r="F84" s="65">
        <v>1836957</v>
      </c>
      <c r="G84" s="65">
        <v>807518</v>
      </c>
      <c r="H84" s="65">
        <v>462562.60000000003</v>
      </c>
      <c r="I84" s="65">
        <v>204672.6</v>
      </c>
      <c r="J84" s="65">
        <v>683.28</v>
      </c>
      <c r="K84" s="65">
        <v>455.52</v>
      </c>
      <c r="L84" s="65">
        <v>514748</v>
      </c>
      <c r="M84" s="65">
        <v>887934.4</v>
      </c>
      <c r="N84" s="65">
        <v>1716660.8</v>
      </c>
      <c r="O84" s="65">
        <v>890628.4</v>
      </c>
      <c r="P84" s="65">
        <v>3006345.4000000004</v>
      </c>
      <c r="Q84" s="65">
        <v>224368.80000000002</v>
      </c>
      <c r="R84" s="65">
        <v>19621367.096000001</v>
      </c>
      <c r="S84" s="65">
        <v>6983876.4240000006</v>
      </c>
      <c r="T84" s="65">
        <v>6651310.8800000008</v>
      </c>
      <c r="U84" s="65">
        <v>917423.8</v>
      </c>
      <c r="V84" s="65">
        <v>339376.12800000003</v>
      </c>
      <c r="W84" s="65">
        <v>468662.272</v>
      </c>
      <c r="X84" s="65">
        <v>675496.20000000007</v>
      </c>
      <c r="Y84" s="65">
        <v>843270.20000000007</v>
      </c>
      <c r="Z84" s="65">
        <v>533916.80000000005</v>
      </c>
      <c r="AA84" s="65">
        <v>168090.62400000001</v>
      </c>
      <c r="AB84" s="65">
        <v>47410.176000000007</v>
      </c>
      <c r="AC84" s="65">
        <v>374740.80000000005</v>
      </c>
      <c r="AD84" s="65">
        <v>1047365.2000000001</v>
      </c>
      <c r="AE84" s="65">
        <v>347469</v>
      </c>
      <c r="AF84" s="65">
        <v>8125</v>
      </c>
      <c r="AG84" s="65">
        <v>418.8</v>
      </c>
      <c r="AH84" s="65">
        <v>27740.2</v>
      </c>
      <c r="AI84" s="65">
        <v>185.8</v>
      </c>
      <c r="AJ84" s="65">
        <v>37722.6</v>
      </c>
      <c r="AK84" s="65">
        <v>1321989.2000000002</v>
      </c>
      <c r="AL84" s="65">
        <v>12206.800000000001</v>
      </c>
      <c r="AM84" s="65">
        <v>53828.800000000003</v>
      </c>
      <c r="AN84" s="65">
        <v>25333</v>
      </c>
      <c r="AO84" s="65">
        <v>25039.600000000002</v>
      </c>
      <c r="AP84" s="65">
        <v>398.40000000000003</v>
      </c>
      <c r="AQ84" s="65">
        <v>27790</v>
      </c>
      <c r="AR84" s="65">
        <v>18480.2</v>
      </c>
      <c r="AS84" s="65">
        <v>7655.4000000000005</v>
      </c>
      <c r="AT84" s="65">
        <v>400100.2</v>
      </c>
      <c r="AU84" s="65">
        <v>18117.400000000001</v>
      </c>
      <c r="AV84" s="65">
        <v>219046.40000000002</v>
      </c>
      <c r="AW84" s="65">
        <v>9454</v>
      </c>
      <c r="AX84" s="65">
        <v>4554226.2</v>
      </c>
      <c r="AY84" s="65">
        <v>1701.8000000000002</v>
      </c>
      <c r="AZ84" s="65">
        <v>1463</v>
      </c>
      <c r="BA84" s="66">
        <v>56344332.800000004</v>
      </c>
      <c r="BB84" s="66">
        <v>401491.20000000001</v>
      </c>
      <c r="BC84" s="66">
        <v>1322650.8</v>
      </c>
      <c r="BD84" s="66">
        <v>1724141.8</v>
      </c>
      <c r="BE84" s="66">
        <v>0</v>
      </c>
      <c r="BF84" s="66">
        <v>1724141.8</v>
      </c>
      <c r="BG84" s="66">
        <v>0</v>
      </c>
      <c r="BH84" s="66">
        <v>166522</v>
      </c>
      <c r="BI84" s="66">
        <v>166522</v>
      </c>
      <c r="BJ84" s="66">
        <v>3883187.8000000003</v>
      </c>
      <c r="BK84" s="66">
        <v>2046074</v>
      </c>
      <c r="BL84" s="66">
        <v>7819925.8000000007</v>
      </c>
      <c r="BM84" s="66">
        <v>662284</v>
      </c>
      <c r="BN84" s="66">
        <v>1581666.2000000002</v>
      </c>
      <c r="BO84" s="66">
        <v>2177027.2000000002</v>
      </c>
      <c r="BP84" s="66">
        <v>64097335.400000006</v>
      </c>
      <c r="BR84" s="66">
        <f t="shared" si="0"/>
        <v>56344333.199999996</v>
      </c>
      <c r="BS84" s="66">
        <f t="shared" si="1"/>
        <v>68585236.400000006</v>
      </c>
    </row>
    <row r="85" spans="3:71">
      <c r="C85" s="74" t="s">
        <v>154</v>
      </c>
      <c r="D85" s="16" t="s">
        <v>60</v>
      </c>
      <c r="E85" s="32">
        <v>14</v>
      </c>
      <c r="F85" s="65">
        <v>124450</v>
      </c>
      <c r="G85" s="65">
        <v>29852</v>
      </c>
      <c r="H85" s="65">
        <v>659</v>
      </c>
      <c r="I85" s="65">
        <v>30194</v>
      </c>
      <c r="J85" s="65">
        <v>379.8</v>
      </c>
      <c r="K85" s="65">
        <v>253.20000000000002</v>
      </c>
      <c r="L85" s="65">
        <v>702202</v>
      </c>
      <c r="M85" s="65">
        <v>22934</v>
      </c>
      <c r="N85" s="65">
        <v>21850</v>
      </c>
      <c r="O85" s="65">
        <v>105229</v>
      </c>
      <c r="P85" s="65">
        <v>602711</v>
      </c>
      <c r="Q85" s="65">
        <v>28387</v>
      </c>
      <c r="R85" s="65">
        <v>747043.25</v>
      </c>
      <c r="S85" s="65">
        <v>265896.75</v>
      </c>
      <c r="T85" s="65">
        <v>253235</v>
      </c>
      <c r="U85" s="65">
        <v>34772610</v>
      </c>
      <c r="V85" s="65">
        <v>1958882.0999999999</v>
      </c>
      <c r="W85" s="65">
        <v>2705122.9</v>
      </c>
      <c r="X85" s="65">
        <v>522594</v>
      </c>
      <c r="Y85" s="65">
        <v>1166037</v>
      </c>
      <c r="Z85" s="65">
        <v>335472</v>
      </c>
      <c r="AA85" s="65">
        <v>325476.84000000003</v>
      </c>
      <c r="AB85" s="65">
        <v>91801.16</v>
      </c>
      <c r="AC85" s="65">
        <v>3854995</v>
      </c>
      <c r="AD85" s="65">
        <v>329809</v>
      </c>
      <c r="AE85" s="65">
        <v>257769</v>
      </c>
      <c r="AF85" s="65">
        <v>10368</v>
      </c>
      <c r="AG85" s="65">
        <v>238</v>
      </c>
      <c r="AH85" s="65">
        <v>113734</v>
      </c>
      <c r="AI85" s="65">
        <v>32</v>
      </c>
      <c r="AJ85" s="65">
        <v>665</v>
      </c>
      <c r="AK85" s="65">
        <v>36987998</v>
      </c>
      <c r="AL85" s="65">
        <v>3094</v>
      </c>
      <c r="AM85" s="65">
        <v>9744</v>
      </c>
      <c r="AN85" s="65">
        <v>12525</v>
      </c>
      <c r="AO85" s="65">
        <v>15411</v>
      </c>
      <c r="AP85" s="65">
        <v>74</v>
      </c>
      <c r="AQ85" s="65">
        <v>2040</v>
      </c>
      <c r="AR85" s="65">
        <v>4092</v>
      </c>
      <c r="AS85" s="65">
        <v>5087</v>
      </c>
      <c r="AT85" s="65">
        <v>5945</v>
      </c>
      <c r="AU85" s="65">
        <v>888</v>
      </c>
      <c r="AV85" s="65">
        <v>437</v>
      </c>
      <c r="AW85" s="65">
        <v>28546</v>
      </c>
      <c r="AX85" s="65">
        <v>6447</v>
      </c>
      <c r="AY85" s="65">
        <v>52</v>
      </c>
      <c r="AZ85" s="65">
        <v>60</v>
      </c>
      <c r="BA85" s="66">
        <v>86463324</v>
      </c>
      <c r="BB85" s="66">
        <v>3642140</v>
      </c>
      <c r="BC85" s="66">
        <v>825901</v>
      </c>
      <c r="BD85" s="66">
        <v>4468041</v>
      </c>
      <c r="BE85" s="66">
        <v>0</v>
      </c>
      <c r="BF85" s="66">
        <v>4468041</v>
      </c>
      <c r="BG85" s="66">
        <v>0</v>
      </c>
      <c r="BH85" s="66">
        <v>70574</v>
      </c>
      <c r="BI85" s="66">
        <v>70574</v>
      </c>
      <c r="BJ85" s="66">
        <v>1777266</v>
      </c>
      <c r="BK85" s="66">
        <v>567719</v>
      </c>
      <c r="BL85" s="66">
        <v>6883601</v>
      </c>
      <c r="BM85" s="66">
        <v>426273</v>
      </c>
      <c r="BN85" s="66">
        <v>781062</v>
      </c>
      <c r="BO85" s="66">
        <v>4207162</v>
      </c>
      <c r="BP85" s="66">
        <v>96346752</v>
      </c>
      <c r="BR85" s="66">
        <f t="shared" si="0"/>
        <v>86463322</v>
      </c>
      <c r="BS85" s="66">
        <f t="shared" si="1"/>
        <v>98761420</v>
      </c>
    </row>
    <row r="86" spans="3:71">
      <c r="C86" s="74" t="s">
        <v>155</v>
      </c>
      <c r="D86" s="16" t="s">
        <v>61</v>
      </c>
      <c r="E86" s="32">
        <v>15</v>
      </c>
      <c r="F86" s="65">
        <v>12453.84</v>
      </c>
      <c r="G86" s="65">
        <v>43783.32</v>
      </c>
      <c r="H86" s="65">
        <v>73467.66</v>
      </c>
      <c r="I86" s="65">
        <v>50476.439999999995</v>
      </c>
      <c r="J86" s="65">
        <v>216.72</v>
      </c>
      <c r="K86" s="65">
        <v>144.47999999999999</v>
      </c>
      <c r="L86" s="65">
        <v>10320.66</v>
      </c>
      <c r="M86" s="65">
        <v>4486.4399999999996</v>
      </c>
      <c r="N86" s="65">
        <v>856.38</v>
      </c>
      <c r="O86" s="65">
        <v>706576.08</v>
      </c>
      <c r="P86" s="65">
        <v>1495698.1199999999</v>
      </c>
      <c r="Q86" s="65">
        <v>7417.2</v>
      </c>
      <c r="R86" s="65">
        <v>389608.01039999997</v>
      </c>
      <c r="S86" s="65">
        <v>138674.03759999998</v>
      </c>
      <c r="T86" s="65">
        <v>132070.51199999999</v>
      </c>
      <c r="U86" s="65">
        <v>1167051.8999999999</v>
      </c>
      <c r="V86" s="65">
        <v>10262541.693599999</v>
      </c>
      <c r="W86" s="65">
        <v>14172081.386399997</v>
      </c>
      <c r="X86" s="65">
        <v>5937267</v>
      </c>
      <c r="Y86" s="65">
        <v>6865235.1600000001</v>
      </c>
      <c r="Z86" s="65">
        <v>2884062.3</v>
      </c>
      <c r="AA86" s="65">
        <v>364105.77840000001</v>
      </c>
      <c r="AB86" s="65">
        <v>102696.50159999999</v>
      </c>
      <c r="AC86" s="65">
        <v>4746947.9399999995</v>
      </c>
      <c r="AD86" s="65">
        <v>489927.06</v>
      </c>
      <c r="AE86" s="65">
        <v>144717.72</v>
      </c>
      <c r="AF86" s="65">
        <v>69724.62</v>
      </c>
      <c r="AG86" s="65">
        <v>88079.459999999992</v>
      </c>
      <c r="AH86" s="65">
        <v>3854.7599999999998</v>
      </c>
      <c r="AI86" s="65">
        <v>651.41999999999996</v>
      </c>
      <c r="AJ86" s="65">
        <v>286.44</v>
      </c>
      <c r="AK86" s="65">
        <v>7119109.2000000002</v>
      </c>
      <c r="AL86" s="65">
        <v>478.79999999999995</v>
      </c>
      <c r="AM86" s="65">
        <v>4153.8</v>
      </c>
      <c r="AN86" s="65">
        <v>485.09999999999997</v>
      </c>
      <c r="AO86" s="65">
        <v>0</v>
      </c>
      <c r="AP86" s="65">
        <v>0.42</v>
      </c>
      <c r="AQ86" s="65">
        <v>31.5</v>
      </c>
      <c r="AR86" s="65">
        <v>631.67999999999995</v>
      </c>
      <c r="AS86" s="65">
        <v>0</v>
      </c>
      <c r="AT86" s="65">
        <v>0.84</v>
      </c>
      <c r="AU86" s="65">
        <v>282.24</v>
      </c>
      <c r="AV86" s="65">
        <v>722.81999999999994</v>
      </c>
      <c r="AW86" s="65">
        <v>10.5</v>
      </c>
      <c r="AX86" s="65">
        <v>3.78</v>
      </c>
      <c r="AY86" s="65">
        <v>7.56</v>
      </c>
      <c r="AZ86" s="65">
        <v>0</v>
      </c>
      <c r="BA86" s="66">
        <v>57491400.119999997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323764.98</v>
      </c>
      <c r="BI86" s="66">
        <v>323764.98</v>
      </c>
      <c r="BJ86" s="66">
        <v>2456359.08</v>
      </c>
      <c r="BK86" s="66">
        <v>1965152.7</v>
      </c>
      <c r="BL86" s="66">
        <v>4745276.76</v>
      </c>
      <c r="BM86" s="66">
        <v>558962.46</v>
      </c>
      <c r="BN86" s="66">
        <v>7725697.9799999995</v>
      </c>
      <c r="BO86" s="66">
        <v>2043995.52</v>
      </c>
      <c r="BP86" s="66">
        <v>55996011.960000001</v>
      </c>
      <c r="BR86" s="66">
        <f t="shared" si="0"/>
        <v>57491399.279999986</v>
      </c>
      <c r="BS86" s="66">
        <f t="shared" si="1"/>
        <v>72565331.999999985</v>
      </c>
    </row>
    <row r="87" spans="3:71">
      <c r="C87" s="74" t="s">
        <v>156</v>
      </c>
      <c r="D87" s="16"/>
      <c r="E87" s="32">
        <v>16</v>
      </c>
      <c r="F87" s="65">
        <v>17198.16</v>
      </c>
      <c r="G87" s="65">
        <v>60462.679999999993</v>
      </c>
      <c r="H87" s="65">
        <v>101455.34</v>
      </c>
      <c r="I87" s="65">
        <v>69705.56</v>
      </c>
      <c r="J87" s="65">
        <v>299.27999999999997</v>
      </c>
      <c r="K87" s="65">
        <v>199.51999999999998</v>
      </c>
      <c r="L87" s="65">
        <v>14252.339999999998</v>
      </c>
      <c r="M87" s="65">
        <v>6195.5599999999995</v>
      </c>
      <c r="N87" s="65">
        <v>1182.6199999999999</v>
      </c>
      <c r="O87" s="65">
        <v>975747.91999999993</v>
      </c>
      <c r="P87" s="65">
        <v>2065487.88</v>
      </c>
      <c r="Q87" s="65">
        <v>10242.799999999999</v>
      </c>
      <c r="R87" s="65">
        <v>538030.10959999997</v>
      </c>
      <c r="S87" s="65">
        <v>191502.24239999999</v>
      </c>
      <c r="T87" s="65">
        <v>182383.08799999999</v>
      </c>
      <c r="U87" s="65">
        <v>1611643.0999999999</v>
      </c>
      <c r="V87" s="65">
        <v>14172081.386399997</v>
      </c>
      <c r="W87" s="65">
        <v>19570969.533599995</v>
      </c>
      <c r="X87" s="65">
        <v>8199082.9999999991</v>
      </c>
      <c r="Y87" s="65">
        <v>9480562.8399999999</v>
      </c>
      <c r="Z87" s="65">
        <v>3982752.6999999997</v>
      </c>
      <c r="AA87" s="65">
        <v>502812.74160000001</v>
      </c>
      <c r="AB87" s="65">
        <v>141818.97839999999</v>
      </c>
      <c r="AC87" s="65">
        <v>6555309.0599999996</v>
      </c>
      <c r="AD87" s="65">
        <v>676565.94</v>
      </c>
      <c r="AE87" s="65">
        <v>199848.28</v>
      </c>
      <c r="AF87" s="65">
        <v>96286.37999999999</v>
      </c>
      <c r="AG87" s="65">
        <v>121633.54</v>
      </c>
      <c r="AH87" s="65">
        <v>5323.24</v>
      </c>
      <c r="AI87" s="65">
        <v>899.57999999999993</v>
      </c>
      <c r="AJ87" s="65">
        <v>395.55999999999995</v>
      </c>
      <c r="AK87" s="65">
        <v>9831150.7999999989</v>
      </c>
      <c r="AL87" s="65">
        <v>661.19999999999993</v>
      </c>
      <c r="AM87" s="65">
        <v>5736.2</v>
      </c>
      <c r="AN87" s="65">
        <v>669.9</v>
      </c>
      <c r="AO87" s="65">
        <v>0</v>
      </c>
      <c r="AP87" s="65">
        <v>0.57999999999999996</v>
      </c>
      <c r="AQ87" s="65">
        <v>43.5</v>
      </c>
      <c r="AR87" s="65">
        <v>872.31999999999994</v>
      </c>
      <c r="AS87" s="65">
        <v>0</v>
      </c>
      <c r="AT87" s="65">
        <v>1.1599999999999999</v>
      </c>
      <c r="AU87" s="65">
        <v>389.76</v>
      </c>
      <c r="AV87" s="65">
        <v>998.18</v>
      </c>
      <c r="AW87" s="65">
        <v>14.499999999999998</v>
      </c>
      <c r="AX87" s="65">
        <v>5.22</v>
      </c>
      <c r="AY87" s="65">
        <v>10.44</v>
      </c>
      <c r="AZ87" s="65">
        <v>0</v>
      </c>
      <c r="BA87" s="66">
        <v>79392885.879999995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447104.01999999996</v>
      </c>
      <c r="BI87" s="66">
        <v>447104.01999999996</v>
      </c>
      <c r="BJ87" s="66">
        <v>3392114.92</v>
      </c>
      <c r="BK87" s="66">
        <v>2713782.3</v>
      </c>
      <c r="BL87" s="66">
        <v>6553001.2399999993</v>
      </c>
      <c r="BM87" s="66">
        <v>771900.53999999992</v>
      </c>
      <c r="BN87" s="66">
        <v>10668821.02</v>
      </c>
      <c r="BO87" s="66">
        <v>2822660.48</v>
      </c>
      <c r="BP87" s="66">
        <v>77327826.039999992</v>
      </c>
      <c r="BR87" s="66">
        <f t="shared" si="0"/>
        <v>79392884.719999999</v>
      </c>
      <c r="BS87" s="66">
        <f t="shared" si="1"/>
        <v>100209268</v>
      </c>
    </row>
    <row r="88" spans="3:71">
      <c r="C88" s="74" t="s">
        <v>62</v>
      </c>
      <c r="D88" s="16" t="s">
        <v>62</v>
      </c>
      <c r="E88" s="32">
        <v>17</v>
      </c>
      <c r="F88" s="65">
        <v>592677</v>
      </c>
      <c r="G88" s="65">
        <v>224200</v>
      </c>
      <c r="H88" s="65">
        <v>7168</v>
      </c>
      <c r="I88" s="65">
        <v>19167</v>
      </c>
      <c r="J88" s="65">
        <v>7776</v>
      </c>
      <c r="K88" s="65">
        <v>5184</v>
      </c>
      <c r="L88" s="65">
        <v>791443</v>
      </c>
      <c r="M88" s="65">
        <v>51835</v>
      </c>
      <c r="N88" s="65">
        <v>81893</v>
      </c>
      <c r="O88" s="65">
        <v>672890</v>
      </c>
      <c r="P88" s="65">
        <v>296711</v>
      </c>
      <c r="Q88" s="65">
        <v>194080</v>
      </c>
      <c r="R88" s="65">
        <v>1224893.69</v>
      </c>
      <c r="S88" s="65">
        <v>435979.11</v>
      </c>
      <c r="T88" s="65">
        <v>415218.2</v>
      </c>
      <c r="U88" s="65">
        <v>1315340</v>
      </c>
      <c r="V88" s="65">
        <v>52715.88</v>
      </c>
      <c r="W88" s="65">
        <v>72798.12</v>
      </c>
      <c r="X88" s="65">
        <v>27715914</v>
      </c>
      <c r="Y88" s="65">
        <v>4268107</v>
      </c>
      <c r="Z88" s="65">
        <v>3565430</v>
      </c>
      <c r="AA88" s="65">
        <v>1088391.72</v>
      </c>
      <c r="AB88" s="65">
        <v>306982.28000000003</v>
      </c>
      <c r="AC88" s="65">
        <v>1288062</v>
      </c>
      <c r="AD88" s="65">
        <v>438344</v>
      </c>
      <c r="AE88" s="65">
        <v>991515</v>
      </c>
      <c r="AF88" s="65">
        <v>27571</v>
      </c>
      <c r="AG88" s="65">
        <v>173010</v>
      </c>
      <c r="AH88" s="65">
        <v>13153</v>
      </c>
      <c r="AI88" s="65">
        <v>464</v>
      </c>
      <c r="AJ88" s="65">
        <v>2168</v>
      </c>
      <c r="AK88" s="65">
        <v>13806650</v>
      </c>
      <c r="AL88" s="65">
        <v>18076</v>
      </c>
      <c r="AM88" s="65">
        <v>36649</v>
      </c>
      <c r="AN88" s="65">
        <v>34650</v>
      </c>
      <c r="AO88" s="65">
        <v>48102</v>
      </c>
      <c r="AP88" s="65">
        <v>3023</v>
      </c>
      <c r="AQ88" s="65">
        <v>14002</v>
      </c>
      <c r="AR88" s="65">
        <v>878402</v>
      </c>
      <c r="AS88" s="65">
        <v>7670</v>
      </c>
      <c r="AT88" s="65">
        <v>1010840</v>
      </c>
      <c r="AU88" s="65">
        <v>27383</v>
      </c>
      <c r="AV88" s="65">
        <v>1111110</v>
      </c>
      <c r="AW88" s="65">
        <v>38864</v>
      </c>
      <c r="AX88" s="65">
        <v>1586</v>
      </c>
      <c r="AY88" s="65">
        <v>42981</v>
      </c>
      <c r="AZ88" s="65">
        <v>0</v>
      </c>
      <c r="BA88" s="66">
        <v>63421070</v>
      </c>
      <c r="BB88" s="66">
        <v>15368</v>
      </c>
      <c r="BC88" s="66">
        <v>33979</v>
      </c>
      <c r="BD88" s="66">
        <v>49347</v>
      </c>
      <c r="BE88" s="66">
        <v>0</v>
      </c>
      <c r="BF88" s="66">
        <v>49347</v>
      </c>
      <c r="BG88" s="66">
        <v>3170573</v>
      </c>
      <c r="BH88" s="66">
        <v>759173</v>
      </c>
      <c r="BI88" s="66">
        <v>3929746</v>
      </c>
      <c r="BJ88" s="66">
        <v>2550034</v>
      </c>
      <c r="BK88" s="66">
        <v>537200</v>
      </c>
      <c r="BL88" s="66">
        <v>7066326</v>
      </c>
      <c r="BM88" s="66">
        <v>130472</v>
      </c>
      <c r="BN88" s="66">
        <v>1091445</v>
      </c>
      <c r="BO88" s="66">
        <v>3668034</v>
      </c>
      <c r="BP88" s="66">
        <v>72933514</v>
      </c>
      <c r="BR88" s="66">
        <f t="shared" si="0"/>
        <v>63421069</v>
      </c>
      <c r="BS88" s="66">
        <f t="shared" si="1"/>
        <v>75377346</v>
      </c>
    </row>
    <row r="89" spans="3:71">
      <c r="C89" s="74" t="s">
        <v>63</v>
      </c>
      <c r="D89" s="16" t="s">
        <v>63</v>
      </c>
      <c r="E89" s="32">
        <v>18</v>
      </c>
      <c r="F89" s="65">
        <v>106250</v>
      </c>
      <c r="G89" s="65">
        <v>362893</v>
      </c>
      <c r="H89" s="65">
        <v>6600</v>
      </c>
      <c r="I89" s="65">
        <v>77245</v>
      </c>
      <c r="J89" s="65">
        <v>7461</v>
      </c>
      <c r="K89" s="65">
        <v>4974</v>
      </c>
      <c r="L89" s="65">
        <v>555767</v>
      </c>
      <c r="M89" s="65">
        <v>289871</v>
      </c>
      <c r="N89" s="65">
        <v>55764</v>
      </c>
      <c r="O89" s="65">
        <v>135269</v>
      </c>
      <c r="P89" s="65">
        <v>257924</v>
      </c>
      <c r="Q89" s="65">
        <v>763015</v>
      </c>
      <c r="R89" s="65">
        <v>1302679.8799999999</v>
      </c>
      <c r="S89" s="65">
        <v>463665.72</v>
      </c>
      <c r="T89" s="65">
        <v>441586.4</v>
      </c>
      <c r="U89" s="65">
        <v>9442618</v>
      </c>
      <c r="V89" s="65">
        <v>238572.18</v>
      </c>
      <c r="W89" s="65">
        <v>329456.81999999995</v>
      </c>
      <c r="X89" s="65">
        <v>1446729</v>
      </c>
      <c r="Y89" s="65">
        <v>32833780</v>
      </c>
      <c r="Z89" s="65">
        <v>7790858</v>
      </c>
      <c r="AA89" s="65">
        <v>2046195.06</v>
      </c>
      <c r="AB89" s="65">
        <v>577131.94000000006</v>
      </c>
      <c r="AC89" s="65">
        <v>2041021</v>
      </c>
      <c r="AD89" s="65">
        <v>2370144</v>
      </c>
      <c r="AE89" s="65">
        <v>1137361</v>
      </c>
      <c r="AF89" s="65">
        <v>9809</v>
      </c>
      <c r="AG89" s="65">
        <v>2287</v>
      </c>
      <c r="AH89" s="65">
        <v>455718</v>
      </c>
      <c r="AI89" s="65">
        <v>3437</v>
      </c>
      <c r="AJ89" s="65">
        <v>4773</v>
      </c>
      <c r="AK89" s="65">
        <v>2315442</v>
      </c>
      <c r="AL89" s="65">
        <v>54590</v>
      </c>
      <c r="AM89" s="65">
        <v>527881</v>
      </c>
      <c r="AN89" s="65">
        <v>159060</v>
      </c>
      <c r="AO89" s="65">
        <v>53573</v>
      </c>
      <c r="AP89" s="65">
        <v>49405</v>
      </c>
      <c r="AQ89" s="65">
        <v>21322</v>
      </c>
      <c r="AR89" s="65">
        <v>40409</v>
      </c>
      <c r="AS89" s="65">
        <v>3389</v>
      </c>
      <c r="AT89" s="65">
        <v>17460</v>
      </c>
      <c r="AU89" s="65">
        <v>9329</v>
      </c>
      <c r="AV89" s="65">
        <v>16661</v>
      </c>
      <c r="AW89" s="65">
        <v>20452</v>
      </c>
      <c r="AX89" s="65">
        <v>6342</v>
      </c>
      <c r="AY89" s="65">
        <v>22221</v>
      </c>
      <c r="AZ89" s="65">
        <v>1113</v>
      </c>
      <c r="BA89" s="66">
        <v>68879506</v>
      </c>
      <c r="BB89" s="66">
        <v>23262</v>
      </c>
      <c r="BC89" s="66">
        <v>20573</v>
      </c>
      <c r="BD89" s="66">
        <v>43835</v>
      </c>
      <c r="BE89" s="66">
        <v>0</v>
      </c>
      <c r="BF89" s="66">
        <v>43835</v>
      </c>
      <c r="BG89" s="66">
        <v>19876312</v>
      </c>
      <c r="BH89" s="66">
        <v>5413595</v>
      </c>
      <c r="BI89" s="66">
        <v>25289907</v>
      </c>
      <c r="BJ89" s="66">
        <v>3601262</v>
      </c>
      <c r="BK89" s="66">
        <v>858706</v>
      </c>
      <c r="BL89" s="66">
        <v>29793709</v>
      </c>
      <c r="BM89" s="66">
        <v>1193703</v>
      </c>
      <c r="BN89" s="66">
        <v>3956657</v>
      </c>
      <c r="BO89" s="66">
        <v>4709430</v>
      </c>
      <c r="BP89" s="66">
        <v>98232284</v>
      </c>
      <c r="BR89" s="66">
        <f t="shared" si="0"/>
        <v>68879505</v>
      </c>
      <c r="BS89" s="66">
        <f t="shared" si="1"/>
        <v>108533004</v>
      </c>
    </row>
    <row r="90" spans="3:71">
      <c r="C90" s="76" t="s">
        <v>64</v>
      </c>
      <c r="D90" s="16" t="s">
        <v>64</v>
      </c>
      <c r="E90" s="32">
        <v>19</v>
      </c>
      <c r="F90" s="65">
        <v>1098778</v>
      </c>
      <c r="G90" s="65">
        <v>2099316</v>
      </c>
      <c r="H90" s="65">
        <v>6859</v>
      </c>
      <c r="I90" s="65">
        <v>2129578</v>
      </c>
      <c r="J90" s="65">
        <v>2108102.4</v>
      </c>
      <c r="K90" s="65">
        <v>1405401.6</v>
      </c>
      <c r="L90" s="65">
        <v>76087</v>
      </c>
      <c r="M90" s="65">
        <v>31478</v>
      </c>
      <c r="N90" s="65">
        <v>396092</v>
      </c>
      <c r="O90" s="65">
        <v>119076</v>
      </c>
      <c r="P90" s="65">
        <v>1234956</v>
      </c>
      <c r="Q90" s="65">
        <v>109023</v>
      </c>
      <c r="R90" s="65">
        <v>268018.12</v>
      </c>
      <c r="S90" s="65">
        <v>95396.28</v>
      </c>
      <c r="T90" s="65">
        <v>90853.6</v>
      </c>
      <c r="U90" s="65">
        <v>141748</v>
      </c>
      <c r="V90" s="65">
        <v>86162.58</v>
      </c>
      <c r="W90" s="65">
        <v>118986.42</v>
      </c>
      <c r="X90" s="65">
        <v>153710</v>
      </c>
      <c r="Y90" s="65">
        <v>519317</v>
      </c>
      <c r="Z90" s="65">
        <v>22902858</v>
      </c>
      <c r="AA90" s="65">
        <v>326441.7</v>
      </c>
      <c r="AB90" s="65">
        <v>92073.3</v>
      </c>
      <c r="AC90" s="65">
        <v>1095845</v>
      </c>
      <c r="AD90" s="65">
        <v>1570810</v>
      </c>
      <c r="AE90" s="65">
        <v>553193</v>
      </c>
      <c r="AF90" s="65">
        <v>5545</v>
      </c>
      <c r="AG90" s="65">
        <v>78467</v>
      </c>
      <c r="AH90" s="65">
        <v>13930</v>
      </c>
      <c r="AI90" s="65">
        <v>2574</v>
      </c>
      <c r="AJ90" s="65">
        <v>765</v>
      </c>
      <c r="AK90" s="65">
        <v>432841</v>
      </c>
      <c r="AL90" s="65">
        <v>508</v>
      </c>
      <c r="AM90" s="65">
        <v>8269</v>
      </c>
      <c r="AN90" s="65">
        <v>12315</v>
      </c>
      <c r="AO90" s="65">
        <v>3919</v>
      </c>
      <c r="AP90" s="65">
        <v>160629</v>
      </c>
      <c r="AQ90" s="65">
        <v>5948</v>
      </c>
      <c r="AR90" s="65">
        <v>6812</v>
      </c>
      <c r="AS90" s="65">
        <v>85</v>
      </c>
      <c r="AT90" s="65">
        <v>601</v>
      </c>
      <c r="AU90" s="65">
        <v>124</v>
      </c>
      <c r="AV90" s="65">
        <v>321</v>
      </c>
      <c r="AW90" s="65">
        <v>342</v>
      </c>
      <c r="AX90" s="65">
        <v>264378</v>
      </c>
      <c r="AY90" s="65">
        <v>416</v>
      </c>
      <c r="AZ90" s="65">
        <v>0</v>
      </c>
      <c r="BA90" s="66">
        <v>39828951</v>
      </c>
      <c r="BB90" s="66">
        <v>5682</v>
      </c>
      <c r="BC90" s="66">
        <v>18006</v>
      </c>
      <c r="BD90" s="66">
        <v>23688</v>
      </c>
      <c r="BE90" s="66">
        <v>0</v>
      </c>
      <c r="BF90" s="66">
        <v>23688</v>
      </c>
      <c r="BG90" s="66">
        <v>23896216</v>
      </c>
      <c r="BH90" s="66">
        <v>2300536</v>
      </c>
      <c r="BI90" s="66">
        <v>26196752</v>
      </c>
      <c r="BJ90" s="66">
        <v>2816612</v>
      </c>
      <c r="BK90" s="66">
        <v>1085401</v>
      </c>
      <c r="BL90" s="66">
        <v>30122453</v>
      </c>
      <c r="BM90" s="66">
        <v>743177</v>
      </c>
      <c r="BN90" s="66">
        <v>1315216</v>
      </c>
      <c r="BO90" s="66">
        <v>3355309</v>
      </c>
      <c r="BP90" s="66">
        <v>71248319</v>
      </c>
      <c r="BR90" s="66">
        <f t="shared" si="0"/>
        <v>39828949</v>
      </c>
      <c r="BS90" s="66">
        <f t="shared" si="1"/>
        <v>75365104</v>
      </c>
    </row>
    <row r="91" spans="3:71">
      <c r="C91" s="74" t="s">
        <v>157</v>
      </c>
      <c r="D91" s="16" t="s">
        <v>65</v>
      </c>
      <c r="E91" s="32">
        <v>20</v>
      </c>
      <c r="F91" s="65">
        <v>884576.94000000006</v>
      </c>
      <c r="G91" s="65">
        <v>18763.68</v>
      </c>
      <c r="H91" s="65">
        <v>1063.92</v>
      </c>
      <c r="I91" s="65">
        <v>10874.76</v>
      </c>
      <c r="J91" s="65">
        <v>530.24400000000003</v>
      </c>
      <c r="K91" s="65">
        <v>353.49600000000004</v>
      </c>
      <c r="L91" s="65">
        <v>49168.86</v>
      </c>
      <c r="M91" s="65">
        <v>20825.22</v>
      </c>
      <c r="N91" s="65">
        <v>4680</v>
      </c>
      <c r="O91" s="65">
        <v>23182.38</v>
      </c>
      <c r="P91" s="65">
        <v>18407.22</v>
      </c>
      <c r="Q91" s="65">
        <v>27477.84</v>
      </c>
      <c r="R91" s="65">
        <v>1608099.8699999999</v>
      </c>
      <c r="S91" s="65">
        <v>572374.53</v>
      </c>
      <c r="T91" s="65">
        <v>545118.6</v>
      </c>
      <c r="U91" s="65">
        <v>49609.560000000005</v>
      </c>
      <c r="V91" s="65">
        <v>122395.29119999999</v>
      </c>
      <c r="W91" s="65">
        <v>169022.06879999998</v>
      </c>
      <c r="X91" s="65">
        <v>25742.34</v>
      </c>
      <c r="Y91" s="65">
        <v>213405.66</v>
      </c>
      <c r="Z91" s="65">
        <v>3242173.74</v>
      </c>
      <c r="AA91" s="65">
        <v>40709031.433200002</v>
      </c>
      <c r="AB91" s="65">
        <v>11482034.506800001</v>
      </c>
      <c r="AC91" s="65">
        <v>2066730.12</v>
      </c>
      <c r="AD91" s="65">
        <v>8181.42</v>
      </c>
      <c r="AE91" s="65">
        <v>72084.479999999996</v>
      </c>
      <c r="AF91" s="65">
        <v>851.76</v>
      </c>
      <c r="AG91" s="65">
        <v>115879.14</v>
      </c>
      <c r="AH91" s="65">
        <v>7903.7400000000007</v>
      </c>
      <c r="AI91" s="65">
        <v>1983.54</v>
      </c>
      <c r="AJ91" s="65">
        <v>483.6</v>
      </c>
      <c r="AK91" s="65">
        <v>113731.02</v>
      </c>
      <c r="AL91" s="65">
        <v>9632.2200000000012</v>
      </c>
      <c r="AM91" s="65">
        <v>4337272.68</v>
      </c>
      <c r="AN91" s="65">
        <v>7346.8200000000006</v>
      </c>
      <c r="AO91" s="65">
        <v>17184.18</v>
      </c>
      <c r="AP91" s="65">
        <v>138762</v>
      </c>
      <c r="AQ91" s="65">
        <v>29816.280000000002</v>
      </c>
      <c r="AR91" s="65">
        <v>175556.16</v>
      </c>
      <c r="AS91" s="65">
        <v>562.38</v>
      </c>
      <c r="AT91" s="65">
        <v>39290.94</v>
      </c>
      <c r="AU91" s="65">
        <v>12746.76</v>
      </c>
      <c r="AV91" s="65">
        <v>29653.260000000002</v>
      </c>
      <c r="AW91" s="65">
        <v>29982.420000000002</v>
      </c>
      <c r="AX91" s="65">
        <v>4233.84</v>
      </c>
      <c r="AY91" s="65">
        <v>4115.28</v>
      </c>
      <c r="AZ91" s="65">
        <v>43755.66</v>
      </c>
      <c r="BA91" s="66">
        <v>67066651.080000006</v>
      </c>
      <c r="BB91" s="66">
        <v>3332851.8600000003</v>
      </c>
      <c r="BC91" s="66">
        <v>6154205.46</v>
      </c>
      <c r="BD91" s="66">
        <v>9487058.0999999996</v>
      </c>
      <c r="BE91" s="66">
        <v>0</v>
      </c>
      <c r="BF91" s="66">
        <v>9487058.0999999996</v>
      </c>
      <c r="BG91" s="66">
        <v>1226364.3600000001</v>
      </c>
      <c r="BH91" s="66">
        <v>817893.96000000008</v>
      </c>
      <c r="BI91" s="66">
        <v>2044258.32</v>
      </c>
      <c r="BJ91" s="66">
        <v>3135438.54</v>
      </c>
      <c r="BK91" s="66">
        <v>1777314.24</v>
      </c>
      <c r="BL91" s="66">
        <v>16444069.200000001</v>
      </c>
      <c r="BM91" s="66">
        <v>402901.98000000004</v>
      </c>
      <c r="BN91" s="66">
        <v>4259470.0200000005</v>
      </c>
      <c r="BO91" s="66">
        <v>3903318.12</v>
      </c>
      <c r="BP91" s="66">
        <v>82751666.400000006</v>
      </c>
      <c r="BR91" s="66">
        <f t="shared" si="0"/>
        <v>67066651.859999999</v>
      </c>
      <c r="BS91" s="66">
        <f t="shared" si="1"/>
        <v>92076411.180000007</v>
      </c>
    </row>
    <row r="92" spans="3:71">
      <c r="C92" s="74" t="s">
        <v>158</v>
      </c>
      <c r="D92" s="16"/>
      <c r="E92" s="32">
        <v>21</v>
      </c>
      <c r="F92" s="65">
        <v>249496.06</v>
      </c>
      <c r="G92" s="65">
        <v>5292.32</v>
      </c>
      <c r="H92" s="65">
        <v>300.08</v>
      </c>
      <c r="I92" s="65">
        <v>3067.2400000000002</v>
      </c>
      <c r="J92" s="65">
        <v>149.55599999999998</v>
      </c>
      <c r="K92" s="65">
        <v>99.704000000000008</v>
      </c>
      <c r="L92" s="65">
        <v>13868.14</v>
      </c>
      <c r="M92" s="65">
        <v>5873.78</v>
      </c>
      <c r="N92" s="65">
        <v>1320</v>
      </c>
      <c r="O92" s="65">
        <v>6538.62</v>
      </c>
      <c r="P92" s="65">
        <v>5191.78</v>
      </c>
      <c r="Q92" s="65">
        <v>7750.16</v>
      </c>
      <c r="R92" s="65">
        <v>453566.63</v>
      </c>
      <c r="S92" s="65">
        <v>161438.97</v>
      </c>
      <c r="T92" s="65">
        <v>153751.4</v>
      </c>
      <c r="U92" s="65">
        <v>13992.44</v>
      </c>
      <c r="V92" s="65">
        <v>34521.748800000001</v>
      </c>
      <c r="W92" s="65">
        <v>47672.891199999998</v>
      </c>
      <c r="X92" s="65">
        <v>7260.66</v>
      </c>
      <c r="Y92" s="65">
        <v>60191.340000000004</v>
      </c>
      <c r="Z92" s="65">
        <v>914459.26</v>
      </c>
      <c r="AA92" s="65">
        <v>11482034.506800001</v>
      </c>
      <c r="AB92" s="65">
        <v>3238522.5532</v>
      </c>
      <c r="AC92" s="65">
        <v>582923.88</v>
      </c>
      <c r="AD92" s="65">
        <v>2307.58</v>
      </c>
      <c r="AE92" s="65">
        <v>20331.52</v>
      </c>
      <c r="AF92" s="65">
        <v>240.24</v>
      </c>
      <c r="AG92" s="65">
        <v>32683.86</v>
      </c>
      <c r="AH92" s="65">
        <v>2229.2600000000002</v>
      </c>
      <c r="AI92" s="65">
        <v>559.46</v>
      </c>
      <c r="AJ92" s="65">
        <v>136.4</v>
      </c>
      <c r="AK92" s="65">
        <v>32077.98</v>
      </c>
      <c r="AL92" s="65">
        <v>2716.78</v>
      </c>
      <c r="AM92" s="65">
        <v>1223333.32</v>
      </c>
      <c r="AN92" s="65">
        <v>2072.1799999999998</v>
      </c>
      <c r="AO92" s="65">
        <v>4846.82</v>
      </c>
      <c r="AP92" s="65">
        <v>39138</v>
      </c>
      <c r="AQ92" s="65">
        <v>8409.7199999999993</v>
      </c>
      <c r="AR92" s="65">
        <v>49515.840000000004</v>
      </c>
      <c r="AS92" s="65">
        <v>158.62</v>
      </c>
      <c r="AT92" s="65">
        <v>11082.06</v>
      </c>
      <c r="AU92" s="65">
        <v>3595.2400000000002</v>
      </c>
      <c r="AV92" s="65">
        <v>8363.74</v>
      </c>
      <c r="AW92" s="65">
        <v>8456.58</v>
      </c>
      <c r="AX92" s="65">
        <v>1194.1600000000001</v>
      </c>
      <c r="AY92" s="65">
        <v>1160.72</v>
      </c>
      <c r="AZ92" s="65">
        <v>12341.34</v>
      </c>
      <c r="BA92" s="66">
        <v>18916234.920000002</v>
      </c>
      <c r="BB92" s="66">
        <v>940035.14</v>
      </c>
      <c r="BC92" s="66">
        <v>1735801.54</v>
      </c>
      <c r="BD92" s="66">
        <v>2675836.9</v>
      </c>
      <c r="BE92" s="66">
        <v>0</v>
      </c>
      <c r="BF92" s="66">
        <v>2675836.9</v>
      </c>
      <c r="BG92" s="66">
        <v>345897.64</v>
      </c>
      <c r="BH92" s="66">
        <v>230688.04</v>
      </c>
      <c r="BI92" s="66">
        <v>576585.68000000005</v>
      </c>
      <c r="BJ92" s="66">
        <v>884354.46</v>
      </c>
      <c r="BK92" s="66">
        <v>501293.76</v>
      </c>
      <c r="BL92" s="66">
        <v>4638070.8</v>
      </c>
      <c r="BM92" s="66">
        <v>113639.02</v>
      </c>
      <c r="BN92" s="66">
        <v>1201388.98</v>
      </c>
      <c r="BO92" s="66">
        <v>1100935.8800000001</v>
      </c>
      <c r="BP92" s="66">
        <v>23340213.600000001</v>
      </c>
      <c r="BR92" s="66">
        <f t="shared" si="0"/>
        <v>18916235.139999989</v>
      </c>
      <c r="BS92" s="66">
        <f t="shared" si="1"/>
        <v>25970269.819999989</v>
      </c>
    </row>
    <row r="93" spans="3:71">
      <c r="C93" s="74" t="s">
        <v>66</v>
      </c>
      <c r="D93" s="16" t="s">
        <v>66</v>
      </c>
      <c r="E93" s="32">
        <v>22</v>
      </c>
      <c r="F93" s="65">
        <v>14398</v>
      </c>
      <c r="G93" s="65">
        <v>187305</v>
      </c>
      <c r="H93" s="65">
        <v>14260</v>
      </c>
      <c r="I93" s="65">
        <v>1660402</v>
      </c>
      <c r="J93" s="65">
        <v>1143.5999999999999</v>
      </c>
      <c r="K93" s="65">
        <v>762.40000000000009</v>
      </c>
      <c r="L93" s="65">
        <v>66472</v>
      </c>
      <c r="M93" s="65">
        <v>44866</v>
      </c>
      <c r="N93" s="65">
        <v>65503</v>
      </c>
      <c r="O93" s="65">
        <v>8653</v>
      </c>
      <c r="P93" s="65">
        <v>40880</v>
      </c>
      <c r="Q93" s="65">
        <v>26207</v>
      </c>
      <c r="R93" s="65">
        <v>1554729.65</v>
      </c>
      <c r="S93" s="65">
        <v>553378.35</v>
      </c>
      <c r="T93" s="65">
        <v>527027</v>
      </c>
      <c r="U93" s="65">
        <v>172055</v>
      </c>
      <c r="V93" s="65">
        <v>42665.279999999999</v>
      </c>
      <c r="W93" s="65">
        <v>58918.719999999994</v>
      </c>
      <c r="X93" s="65">
        <v>71623</v>
      </c>
      <c r="Y93" s="65">
        <v>2991732</v>
      </c>
      <c r="Z93" s="65">
        <v>1847245</v>
      </c>
      <c r="AA93" s="65">
        <v>1026139.92</v>
      </c>
      <c r="AB93" s="65">
        <v>289424.08</v>
      </c>
      <c r="AC93" s="65">
        <v>23812827</v>
      </c>
      <c r="AD93" s="65">
        <v>7369860</v>
      </c>
      <c r="AE93" s="65">
        <v>829498</v>
      </c>
      <c r="AF93" s="65">
        <v>4045</v>
      </c>
      <c r="AG93" s="65">
        <v>956</v>
      </c>
      <c r="AH93" s="65">
        <v>1085865</v>
      </c>
      <c r="AI93" s="65">
        <v>1247</v>
      </c>
      <c r="AJ93" s="65">
        <v>928</v>
      </c>
      <c r="AK93" s="65">
        <v>5974844</v>
      </c>
      <c r="AL93" s="65">
        <v>656149</v>
      </c>
      <c r="AM93" s="65">
        <v>39596</v>
      </c>
      <c r="AN93" s="65">
        <v>111248</v>
      </c>
      <c r="AO93" s="65">
        <v>116593</v>
      </c>
      <c r="AP93" s="65">
        <v>591</v>
      </c>
      <c r="AQ93" s="65">
        <v>21909</v>
      </c>
      <c r="AR93" s="65">
        <v>127998</v>
      </c>
      <c r="AS93" s="65">
        <v>342</v>
      </c>
      <c r="AT93" s="65">
        <v>812381</v>
      </c>
      <c r="AU93" s="65">
        <v>7830</v>
      </c>
      <c r="AV93" s="65">
        <v>35131</v>
      </c>
      <c r="AW93" s="65">
        <v>34880</v>
      </c>
      <c r="AX93" s="65">
        <v>3828</v>
      </c>
      <c r="AY93" s="65">
        <v>1635</v>
      </c>
      <c r="AZ93" s="65">
        <v>1</v>
      </c>
      <c r="BA93" s="66">
        <v>52315970</v>
      </c>
      <c r="BB93" s="66">
        <v>1318753</v>
      </c>
      <c r="BC93" s="66">
        <v>3294834</v>
      </c>
      <c r="BD93" s="66">
        <v>4613586</v>
      </c>
      <c r="BE93" s="66">
        <v>0</v>
      </c>
      <c r="BF93" s="66">
        <v>4613586</v>
      </c>
      <c r="BG93" s="66">
        <v>5089799</v>
      </c>
      <c r="BH93" s="66">
        <v>1446800</v>
      </c>
      <c r="BI93" s="66">
        <v>6536599</v>
      </c>
      <c r="BJ93" s="66">
        <v>2646925</v>
      </c>
      <c r="BK93" s="66">
        <v>2057232</v>
      </c>
      <c r="BL93" s="66">
        <v>15854342</v>
      </c>
      <c r="BM93" s="66">
        <v>540098</v>
      </c>
      <c r="BN93" s="66">
        <v>915042</v>
      </c>
      <c r="BO93" s="66">
        <v>2751192</v>
      </c>
      <c r="BP93" s="66">
        <v>69466364</v>
      </c>
      <c r="BR93" s="66">
        <f t="shared" si="0"/>
        <v>52315972</v>
      </c>
      <c r="BS93" s="66">
        <f t="shared" si="1"/>
        <v>72376646</v>
      </c>
    </row>
    <row r="94" spans="3:71">
      <c r="C94" s="74" t="s">
        <v>67</v>
      </c>
      <c r="D94" s="89" t="s">
        <v>178</v>
      </c>
      <c r="E94" s="32">
        <v>23</v>
      </c>
      <c r="F94" s="65">
        <f>F31+F32</f>
        <v>70202</v>
      </c>
      <c r="G94" s="65">
        <f>G31+G32</f>
        <v>121683</v>
      </c>
      <c r="H94" s="65">
        <f t="shared" ref="H94:BP94" si="4">H31+H32</f>
        <v>55420</v>
      </c>
      <c r="I94" s="65">
        <f t="shared" si="4"/>
        <v>99574</v>
      </c>
      <c r="J94" s="65">
        <f t="shared" si="4"/>
        <v>8941.2000000000007</v>
      </c>
      <c r="K94" s="65">
        <f t="shared" si="4"/>
        <v>5960.8</v>
      </c>
      <c r="L94" s="65">
        <f t="shared" si="4"/>
        <v>395960</v>
      </c>
      <c r="M94" s="65">
        <f t="shared" si="4"/>
        <v>183867</v>
      </c>
      <c r="N94" s="65">
        <f t="shared" si="4"/>
        <v>106724</v>
      </c>
      <c r="O94" s="65">
        <f t="shared" si="4"/>
        <v>274122</v>
      </c>
      <c r="P94" s="65">
        <f t="shared" si="4"/>
        <v>262473</v>
      </c>
      <c r="Q94" s="65">
        <f t="shared" si="4"/>
        <v>555857</v>
      </c>
      <c r="R94" s="65">
        <f t="shared" si="4"/>
        <v>1431882.21</v>
      </c>
      <c r="S94" s="65">
        <f t="shared" si="4"/>
        <v>509652.99</v>
      </c>
      <c r="T94" s="65">
        <f t="shared" si="4"/>
        <v>485383.8</v>
      </c>
      <c r="U94" s="65">
        <f t="shared" si="4"/>
        <v>665429</v>
      </c>
      <c r="V94" s="65">
        <f t="shared" si="4"/>
        <v>528301.62</v>
      </c>
      <c r="W94" s="65">
        <f t="shared" si="4"/>
        <v>729559.38</v>
      </c>
      <c r="X94" s="65">
        <f t="shared" si="4"/>
        <v>364439</v>
      </c>
      <c r="Y94" s="65">
        <f t="shared" si="4"/>
        <v>1521052</v>
      </c>
      <c r="Z94" s="65">
        <f t="shared" si="4"/>
        <v>573702</v>
      </c>
      <c r="AA94" s="65">
        <f t="shared" si="4"/>
        <v>132919.02000000002</v>
      </c>
      <c r="AB94" s="65">
        <f t="shared" si="4"/>
        <v>37489.979999999996</v>
      </c>
      <c r="AC94" s="65">
        <f t="shared" si="4"/>
        <v>2147455</v>
      </c>
      <c r="AD94" s="65">
        <f t="shared" si="4"/>
        <v>34979443</v>
      </c>
      <c r="AE94" s="65">
        <f t="shared" si="4"/>
        <v>2802502</v>
      </c>
      <c r="AF94" s="65">
        <f t="shared" si="4"/>
        <v>16706</v>
      </c>
      <c r="AG94" s="65">
        <f t="shared" si="4"/>
        <v>87370</v>
      </c>
      <c r="AH94" s="65">
        <f t="shared" si="4"/>
        <v>2710563</v>
      </c>
      <c r="AI94" s="65">
        <f t="shared" si="4"/>
        <v>13236</v>
      </c>
      <c r="AJ94" s="65">
        <f t="shared" si="4"/>
        <v>15105</v>
      </c>
      <c r="AK94" s="65">
        <f t="shared" si="4"/>
        <v>471053</v>
      </c>
      <c r="AL94" s="65">
        <f t="shared" si="4"/>
        <v>4243146</v>
      </c>
      <c r="AM94" s="65">
        <f t="shared" si="4"/>
        <v>122989</v>
      </c>
      <c r="AN94" s="65">
        <f t="shared" si="4"/>
        <v>185005</v>
      </c>
      <c r="AO94" s="65">
        <f t="shared" si="4"/>
        <v>4366948</v>
      </c>
      <c r="AP94" s="65">
        <f t="shared" si="4"/>
        <v>131562</v>
      </c>
      <c r="AQ94" s="65">
        <f t="shared" si="4"/>
        <v>111958</v>
      </c>
      <c r="AR94" s="65">
        <f t="shared" si="4"/>
        <v>1130161</v>
      </c>
      <c r="AS94" s="65">
        <f t="shared" si="4"/>
        <v>17518</v>
      </c>
      <c r="AT94" s="65">
        <f t="shared" si="4"/>
        <v>1433068</v>
      </c>
      <c r="AU94" s="65">
        <f t="shared" si="4"/>
        <v>59710</v>
      </c>
      <c r="AV94" s="65">
        <f t="shared" si="4"/>
        <v>4833197</v>
      </c>
      <c r="AW94" s="65">
        <f t="shared" si="4"/>
        <v>315631</v>
      </c>
      <c r="AX94" s="65">
        <f t="shared" si="4"/>
        <v>31405</v>
      </c>
      <c r="AY94" s="65">
        <f t="shared" si="4"/>
        <v>84595</v>
      </c>
      <c r="AZ94" s="65">
        <f t="shared" si="4"/>
        <v>62398</v>
      </c>
      <c r="BA94" s="65">
        <f t="shared" si="4"/>
        <v>69493317</v>
      </c>
      <c r="BB94" s="65">
        <f t="shared" si="4"/>
        <v>2302603</v>
      </c>
      <c r="BC94" s="65">
        <f t="shared" si="4"/>
        <v>2735368</v>
      </c>
      <c r="BD94" s="65">
        <f t="shared" si="4"/>
        <v>5037971</v>
      </c>
      <c r="BE94" s="65">
        <f t="shared" si="4"/>
        <v>0</v>
      </c>
      <c r="BF94" s="65">
        <f t="shared" si="4"/>
        <v>5037971</v>
      </c>
      <c r="BG94" s="65">
        <f t="shared" si="4"/>
        <v>2092115</v>
      </c>
      <c r="BH94" s="65">
        <f t="shared" si="4"/>
        <v>601489</v>
      </c>
      <c r="BI94" s="65">
        <f t="shared" si="4"/>
        <v>2693604</v>
      </c>
      <c r="BJ94" s="65">
        <f t="shared" si="4"/>
        <v>5135220</v>
      </c>
      <c r="BK94" s="65">
        <f t="shared" si="4"/>
        <v>1276410</v>
      </c>
      <c r="BL94" s="65">
        <f t="shared" si="4"/>
        <v>14143206</v>
      </c>
      <c r="BM94" s="65">
        <f t="shared" si="4"/>
        <v>3396338</v>
      </c>
      <c r="BN94" s="65">
        <f t="shared" si="4"/>
        <v>2662391</v>
      </c>
      <c r="BO94" s="65">
        <f t="shared" si="4"/>
        <v>2880271</v>
      </c>
      <c r="BP94" s="65">
        <f t="shared" si="4"/>
        <v>80458064</v>
      </c>
      <c r="BR94" s="66">
        <f t="shared" si="0"/>
        <v>69493319</v>
      </c>
      <c r="BS94" s="66">
        <f t="shared" si="1"/>
        <v>92575525</v>
      </c>
    </row>
    <row r="95" spans="3:71">
      <c r="C95" s="74"/>
      <c r="D95" s="89"/>
      <c r="E95" s="3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R95" s="66">
        <f t="shared" si="0"/>
        <v>0</v>
      </c>
      <c r="BS95" s="66">
        <f t="shared" si="1"/>
        <v>0</v>
      </c>
    </row>
    <row r="96" spans="3:71">
      <c r="C96" s="74" t="s">
        <v>68</v>
      </c>
      <c r="D96" s="90" t="s">
        <v>180</v>
      </c>
      <c r="E96" s="32">
        <v>24</v>
      </c>
      <c r="F96" s="65">
        <f>F33+F34</f>
        <v>1846</v>
      </c>
      <c r="G96" s="65">
        <f t="shared" ref="G96:BP96" si="5">G33+G34</f>
        <v>24106</v>
      </c>
      <c r="H96" s="65">
        <f t="shared" si="5"/>
        <v>2815</v>
      </c>
      <c r="I96" s="65">
        <f t="shared" si="5"/>
        <v>44036</v>
      </c>
      <c r="J96" s="65">
        <f t="shared" si="5"/>
        <v>7084.8</v>
      </c>
      <c r="K96" s="65">
        <f t="shared" si="5"/>
        <v>4723.2</v>
      </c>
      <c r="L96" s="65">
        <f t="shared" si="5"/>
        <v>35737</v>
      </c>
      <c r="M96" s="65">
        <f t="shared" si="5"/>
        <v>91175</v>
      </c>
      <c r="N96" s="65">
        <f t="shared" si="5"/>
        <v>29658</v>
      </c>
      <c r="O96" s="65">
        <f t="shared" si="5"/>
        <v>72584</v>
      </c>
      <c r="P96" s="65">
        <f t="shared" si="5"/>
        <v>832566</v>
      </c>
      <c r="Q96" s="65">
        <f t="shared" si="5"/>
        <v>33827</v>
      </c>
      <c r="R96" s="65">
        <f t="shared" si="5"/>
        <v>42740.189999999995</v>
      </c>
      <c r="S96" s="65">
        <f t="shared" si="5"/>
        <v>15212.609999999999</v>
      </c>
      <c r="T96" s="65">
        <f t="shared" si="5"/>
        <v>14488.2</v>
      </c>
      <c r="U96" s="65">
        <f t="shared" si="5"/>
        <v>574901</v>
      </c>
      <c r="V96" s="65">
        <f t="shared" si="5"/>
        <v>790412.27999999991</v>
      </c>
      <c r="W96" s="65">
        <f t="shared" si="5"/>
        <v>1091521.72</v>
      </c>
      <c r="X96" s="65">
        <f t="shared" si="5"/>
        <v>576447</v>
      </c>
      <c r="Y96" s="65">
        <f t="shared" si="5"/>
        <v>63822</v>
      </c>
      <c r="Z96" s="65">
        <f t="shared" si="5"/>
        <v>118436</v>
      </c>
      <c r="AA96" s="65">
        <f t="shared" si="5"/>
        <v>69722.64</v>
      </c>
      <c r="AB96" s="65">
        <f t="shared" si="5"/>
        <v>19665.36</v>
      </c>
      <c r="AC96" s="65">
        <f t="shared" si="5"/>
        <v>22100</v>
      </c>
      <c r="AD96" s="65">
        <f t="shared" si="5"/>
        <v>12603</v>
      </c>
      <c r="AE96" s="65">
        <f t="shared" si="5"/>
        <v>1244</v>
      </c>
      <c r="AF96" s="65">
        <f t="shared" si="5"/>
        <v>215918</v>
      </c>
      <c r="AG96" s="65">
        <f t="shared" si="5"/>
        <v>108275</v>
      </c>
      <c r="AH96" s="65">
        <f t="shared" si="5"/>
        <v>541632</v>
      </c>
      <c r="AI96" s="65">
        <f t="shared" si="5"/>
        <v>2763</v>
      </c>
      <c r="AJ96" s="65">
        <f t="shared" si="5"/>
        <v>19017</v>
      </c>
      <c r="AK96" s="65">
        <f t="shared" si="5"/>
        <v>8868</v>
      </c>
      <c r="AL96" s="65">
        <f t="shared" si="5"/>
        <v>5875</v>
      </c>
      <c r="AM96" s="65">
        <f t="shared" si="5"/>
        <v>57999</v>
      </c>
      <c r="AN96" s="65">
        <f t="shared" si="5"/>
        <v>12594</v>
      </c>
      <c r="AO96" s="65">
        <f t="shared" si="5"/>
        <v>2137</v>
      </c>
      <c r="AP96" s="65">
        <f t="shared" si="5"/>
        <v>1102</v>
      </c>
      <c r="AQ96" s="65">
        <f t="shared" si="5"/>
        <v>43455</v>
      </c>
      <c r="AR96" s="65">
        <f t="shared" si="5"/>
        <v>2107079</v>
      </c>
      <c r="AS96" s="65">
        <f t="shared" si="5"/>
        <v>28</v>
      </c>
      <c r="AT96" s="65">
        <f t="shared" si="5"/>
        <v>315351</v>
      </c>
      <c r="AU96" s="65">
        <f t="shared" si="5"/>
        <v>44308</v>
      </c>
      <c r="AV96" s="65">
        <f t="shared" si="5"/>
        <v>352261</v>
      </c>
      <c r="AW96" s="65">
        <f t="shared" si="5"/>
        <v>21780</v>
      </c>
      <c r="AX96" s="65">
        <f t="shared" si="5"/>
        <v>5972</v>
      </c>
      <c r="AY96" s="65">
        <f t="shared" si="5"/>
        <v>59635</v>
      </c>
      <c r="AZ96" s="65">
        <f t="shared" si="5"/>
        <v>284</v>
      </c>
      <c r="BA96" s="65">
        <f t="shared" si="5"/>
        <v>8519805</v>
      </c>
      <c r="BB96" s="65">
        <f t="shared" si="5"/>
        <v>613</v>
      </c>
      <c r="BC96" s="65">
        <f t="shared" si="5"/>
        <v>6804</v>
      </c>
      <c r="BD96" s="65">
        <f t="shared" si="5"/>
        <v>7417</v>
      </c>
      <c r="BE96" s="65">
        <f t="shared" si="5"/>
        <v>0</v>
      </c>
      <c r="BF96" s="65">
        <f t="shared" si="5"/>
        <v>7417</v>
      </c>
      <c r="BG96" s="65">
        <f t="shared" si="5"/>
        <v>0</v>
      </c>
      <c r="BH96" s="65">
        <f t="shared" si="5"/>
        <v>65301</v>
      </c>
      <c r="BI96" s="65">
        <f t="shared" si="5"/>
        <v>65301</v>
      </c>
      <c r="BJ96" s="65">
        <f t="shared" si="5"/>
        <v>108157</v>
      </c>
      <c r="BK96" s="65">
        <f t="shared" si="5"/>
        <v>61808</v>
      </c>
      <c r="BL96" s="65">
        <f t="shared" si="5"/>
        <v>242683</v>
      </c>
      <c r="BM96" s="65">
        <f t="shared" si="5"/>
        <v>1457255</v>
      </c>
      <c r="BN96" s="65">
        <f t="shared" si="5"/>
        <v>2257255</v>
      </c>
      <c r="BO96" s="65">
        <f t="shared" si="5"/>
        <v>252663</v>
      </c>
      <c r="BP96" s="65">
        <f t="shared" si="5"/>
        <v>5300641</v>
      </c>
      <c r="BR96" s="66">
        <f t="shared" si="0"/>
        <v>8519807</v>
      </c>
      <c r="BS96" s="66">
        <f t="shared" si="1"/>
        <v>12729663</v>
      </c>
    </row>
    <row r="97" spans="3:71">
      <c r="C97" s="74"/>
      <c r="D97" s="90"/>
      <c r="E97" s="3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R97" s="66">
        <f t="shared" si="0"/>
        <v>0</v>
      </c>
      <c r="BS97" s="66">
        <f t="shared" si="1"/>
        <v>0</v>
      </c>
    </row>
    <row r="98" spans="3:71">
      <c r="C98" s="74" t="s">
        <v>70</v>
      </c>
      <c r="D98" s="16" t="s">
        <v>70</v>
      </c>
      <c r="E98" s="32">
        <v>25</v>
      </c>
      <c r="F98" s="65">
        <v>184417</v>
      </c>
      <c r="G98" s="65">
        <v>401280</v>
      </c>
      <c r="H98" s="65">
        <v>186500</v>
      </c>
      <c r="I98" s="65">
        <v>324551</v>
      </c>
      <c r="J98" s="65">
        <v>28762.2</v>
      </c>
      <c r="K98" s="65">
        <v>19174.8</v>
      </c>
      <c r="L98" s="65">
        <v>1265214</v>
      </c>
      <c r="M98" s="65">
        <v>614318</v>
      </c>
      <c r="N98" s="65">
        <v>333131</v>
      </c>
      <c r="O98" s="65">
        <v>850559</v>
      </c>
      <c r="P98" s="65">
        <v>801060</v>
      </c>
      <c r="Q98" s="65">
        <v>1707266</v>
      </c>
      <c r="R98" s="65">
        <v>4247605.29</v>
      </c>
      <c r="S98" s="65">
        <v>1511859.51</v>
      </c>
      <c r="T98" s="65">
        <v>1439866.2000000002</v>
      </c>
      <c r="U98" s="65">
        <v>1383235</v>
      </c>
      <c r="V98" s="65">
        <v>1745604</v>
      </c>
      <c r="W98" s="65">
        <v>2410596</v>
      </c>
      <c r="X98" s="65">
        <v>882210</v>
      </c>
      <c r="Y98" s="65">
        <v>672867</v>
      </c>
      <c r="Z98" s="65">
        <v>552428</v>
      </c>
      <c r="AA98" s="65">
        <v>277400.76</v>
      </c>
      <c r="AB98" s="65">
        <v>78241.240000000005</v>
      </c>
      <c r="AC98" s="65">
        <v>301399</v>
      </c>
      <c r="AD98" s="65">
        <v>242376</v>
      </c>
      <c r="AE98" s="65">
        <v>147766</v>
      </c>
      <c r="AF98" s="65">
        <v>39619</v>
      </c>
      <c r="AG98" s="65">
        <v>9422</v>
      </c>
      <c r="AH98" s="65">
        <v>8007680</v>
      </c>
      <c r="AI98" s="65">
        <v>33609</v>
      </c>
      <c r="AJ98" s="65">
        <v>45873</v>
      </c>
      <c r="AK98" s="65">
        <v>1014294</v>
      </c>
      <c r="AL98" s="65">
        <v>356265</v>
      </c>
      <c r="AM98" s="65">
        <v>250498</v>
      </c>
      <c r="AN98" s="65">
        <v>260241</v>
      </c>
      <c r="AO98" s="65">
        <v>103169</v>
      </c>
      <c r="AP98" s="65">
        <v>206937</v>
      </c>
      <c r="AQ98" s="65">
        <v>322740</v>
      </c>
      <c r="AR98" s="65">
        <v>324724</v>
      </c>
      <c r="AS98" s="65">
        <v>10316</v>
      </c>
      <c r="AT98" s="65">
        <v>103421</v>
      </c>
      <c r="AU98" s="65">
        <v>63233</v>
      </c>
      <c r="AV98" s="65">
        <v>59676</v>
      </c>
      <c r="AW98" s="65">
        <v>90147</v>
      </c>
      <c r="AX98" s="65">
        <v>48899</v>
      </c>
      <c r="AY98" s="65">
        <v>31641</v>
      </c>
      <c r="AZ98" s="65">
        <v>85815</v>
      </c>
      <c r="BA98" s="66">
        <v>34077907</v>
      </c>
      <c r="BB98" s="66">
        <v>1367651</v>
      </c>
      <c r="BC98" s="66">
        <v>4663228</v>
      </c>
      <c r="BD98" s="66">
        <v>6030880</v>
      </c>
      <c r="BE98" s="66">
        <v>0</v>
      </c>
      <c r="BF98" s="66">
        <v>6030880</v>
      </c>
      <c r="BG98" s="66">
        <v>0</v>
      </c>
      <c r="BH98" s="66">
        <v>0</v>
      </c>
      <c r="BI98" s="66">
        <v>0</v>
      </c>
      <c r="BJ98" s="66">
        <v>0</v>
      </c>
      <c r="BK98" s="66">
        <v>83522</v>
      </c>
      <c r="BL98" s="66">
        <v>6114402</v>
      </c>
      <c r="BM98" s="66">
        <v>0</v>
      </c>
      <c r="BN98" s="66">
        <v>350957</v>
      </c>
      <c r="BO98" s="66">
        <v>1844501</v>
      </c>
      <c r="BP98" s="66">
        <v>41685852</v>
      </c>
      <c r="BR98" s="66">
        <f t="shared" si="0"/>
        <v>34077906</v>
      </c>
      <c r="BS98" s="66">
        <f t="shared" si="1"/>
        <v>42387766</v>
      </c>
    </row>
    <row r="99" spans="3:71">
      <c r="C99" s="74" t="s">
        <v>71</v>
      </c>
      <c r="D99" s="16" t="s">
        <v>71</v>
      </c>
      <c r="E99" s="32">
        <v>26</v>
      </c>
      <c r="F99" s="65">
        <v>5011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1030</v>
      </c>
      <c r="M99" s="65">
        <v>0</v>
      </c>
      <c r="N99" s="65">
        <v>0</v>
      </c>
      <c r="O99" s="65">
        <v>0</v>
      </c>
      <c r="P99" s="65">
        <v>0</v>
      </c>
      <c r="Q99" s="65">
        <v>5</v>
      </c>
      <c r="R99" s="65">
        <v>20.059999999999999</v>
      </c>
      <c r="S99" s="65">
        <v>7.14</v>
      </c>
      <c r="T99" s="65">
        <v>6.8000000000000007</v>
      </c>
      <c r="U99" s="65">
        <v>1</v>
      </c>
      <c r="V99" s="65">
        <v>19564.439999999999</v>
      </c>
      <c r="W99" s="65">
        <v>27017.559999999998</v>
      </c>
      <c r="X99" s="65">
        <v>99522</v>
      </c>
      <c r="Y99" s="65">
        <v>4</v>
      </c>
      <c r="Z99" s="65">
        <v>34721</v>
      </c>
      <c r="AA99" s="65">
        <v>0</v>
      </c>
      <c r="AB99" s="65">
        <v>0</v>
      </c>
      <c r="AC99" s="65">
        <v>0</v>
      </c>
      <c r="AD99" s="65">
        <v>0</v>
      </c>
      <c r="AE99" s="65">
        <v>0</v>
      </c>
      <c r="AF99" s="65">
        <v>0</v>
      </c>
      <c r="AG99" s="65">
        <v>1</v>
      </c>
      <c r="AH99" s="65">
        <v>0</v>
      </c>
      <c r="AI99" s="65">
        <v>2161062</v>
      </c>
      <c r="AJ99" s="65">
        <v>2</v>
      </c>
      <c r="AK99" s="65">
        <v>0</v>
      </c>
      <c r="AL99" s="65">
        <v>5201</v>
      </c>
      <c r="AM99" s="65">
        <v>1351332</v>
      </c>
      <c r="AN99" s="65">
        <v>320300</v>
      </c>
      <c r="AO99" s="65">
        <v>0</v>
      </c>
      <c r="AP99" s="65">
        <v>0</v>
      </c>
      <c r="AQ99" s="65">
        <v>375</v>
      </c>
      <c r="AR99" s="65">
        <v>43723</v>
      </c>
      <c r="AS99" s="65">
        <v>1543</v>
      </c>
      <c r="AT99" s="65">
        <v>167760</v>
      </c>
      <c r="AU99" s="65">
        <v>1036</v>
      </c>
      <c r="AV99" s="65">
        <v>52138</v>
      </c>
      <c r="AW99" s="65">
        <v>66476</v>
      </c>
      <c r="AX99" s="65">
        <v>1534</v>
      </c>
      <c r="AY99" s="65">
        <v>2068</v>
      </c>
      <c r="AZ99" s="65">
        <v>0</v>
      </c>
      <c r="BA99" s="66">
        <v>4361460</v>
      </c>
      <c r="BB99" s="66">
        <v>59566</v>
      </c>
      <c r="BC99" s="66">
        <v>176427</v>
      </c>
      <c r="BD99" s="66">
        <v>235993</v>
      </c>
      <c r="BE99" s="66">
        <v>0</v>
      </c>
      <c r="BF99" s="66">
        <v>235993</v>
      </c>
      <c r="BG99" s="66">
        <v>0</v>
      </c>
      <c r="BH99" s="66">
        <v>232</v>
      </c>
      <c r="BI99" s="66">
        <v>232</v>
      </c>
      <c r="BJ99" s="66">
        <v>0</v>
      </c>
      <c r="BK99" s="66">
        <v>54240</v>
      </c>
      <c r="BL99" s="66">
        <v>290465</v>
      </c>
      <c r="BM99" s="66">
        <v>0</v>
      </c>
      <c r="BN99" s="66">
        <v>23890</v>
      </c>
      <c r="BO99" s="66">
        <v>203090</v>
      </c>
      <c r="BP99" s="66">
        <v>4831125</v>
      </c>
      <c r="BR99" s="66">
        <f t="shared" si="0"/>
        <v>4361461</v>
      </c>
      <c r="BS99" s="66">
        <f t="shared" si="1"/>
        <v>4878906</v>
      </c>
    </row>
    <row r="100" spans="3:71">
      <c r="C100" s="74" t="s">
        <v>72</v>
      </c>
      <c r="D100" s="16" t="s">
        <v>72</v>
      </c>
      <c r="E100" s="32">
        <v>27</v>
      </c>
      <c r="F100" s="65">
        <v>0</v>
      </c>
      <c r="G100" s="65">
        <v>38268</v>
      </c>
      <c r="H100" s="65">
        <v>25260</v>
      </c>
      <c r="I100" s="65">
        <v>8591</v>
      </c>
      <c r="J100" s="65">
        <v>1145.3999999999999</v>
      </c>
      <c r="K100" s="65">
        <v>763.6</v>
      </c>
      <c r="L100" s="65">
        <v>85822</v>
      </c>
      <c r="M100" s="65">
        <v>63092</v>
      </c>
      <c r="N100" s="65">
        <v>16582</v>
      </c>
      <c r="O100" s="65">
        <v>87222</v>
      </c>
      <c r="P100" s="65">
        <v>134272</v>
      </c>
      <c r="Q100" s="65">
        <v>19940</v>
      </c>
      <c r="R100" s="65">
        <v>70135.069999999992</v>
      </c>
      <c r="S100" s="65">
        <v>24963.329999999998</v>
      </c>
      <c r="T100" s="65">
        <v>23774.600000000002</v>
      </c>
      <c r="U100" s="65">
        <v>40233</v>
      </c>
      <c r="V100" s="65">
        <v>15763.439999999999</v>
      </c>
      <c r="W100" s="65">
        <v>21768.559999999998</v>
      </c>
      <c r="X100" s="65">
        <v>158840</v>
      </c>
      <c r="Y100" s="65">
        <v>66792</v>
      </c>
      <c r="Z100" s="65">
        <v>18394</v>
      </c>
      <c r="AA100" s="65">
        <v>19613.88</v>
      </c>
      <c r="AB100" s="65">
        <v>5532.12</v>
      </c>
      <c r="AC100" s="65">
        <v>10654</v>
      </c>
      <c r="AD100" s="65">
        <v>15419</v>
      </c>
      <c r="AE100" s="65">
        <v>11375</v>
      </c>
      <c r="AF100" s="65">
        <v>2373</v>
      </c>
      <c r="AG100" s="65">
        <v>3167</v>
      </c>
      <c r="AH100" s="65">
        <v>84319</v>
      </c>
      <c r="AI100" s="65">
        <v>412</v>
      </c>
      <c r="AJ100" s="65">
        <v>388714</v>
      </c>
      <c r="AK100" s="65">
        <v>1026332</v>
      </c>
      <c r="AL100" s="65">
        <v>60021</v>
      </c>
      <c r="AM100" s="65">
        <v>188305</v>
      </c>
      <c r="AN100" s="65">
        <v>104588</v>
      </c>
      <c r="AO100" s="65">
        <v>12936</v>
      </c>
      <c r="AP100" s="65">
        <v>41150</v>
      </c>
      <c r="AQ100" s="65">
        <v>9414</v>
      </c>
      <c r="AR100" s="65">
        <v>53002</v>
      </c>
      <c r="AS100" s="65">
        <v>5800</v>
      </c>
      <c r="AT100" s="65">
        <v>19050</v>
      </c>
      <c r="AU100" s="65">
        <v>105606</v>
      </c>
      <c r="AV100" s="65">
        <v>38829</v>
      </c>
      <c r="AW100" s="65">
        <v>82740</v>
      </c>
      <c r="AX100" s="65">
        <v>22721</v>
      </c>
      <c r="AY100" s="65">
        <v>8019</v>
      </c>
      <c r="AZ100" s="65">
        <v>109428</v>
      </c>
      <c r="BA100" s="66">
        <v>3351144</v>
      </c>
      <c r="BB100" s="66">
        <v>129709</v>
      </c>
      <c r="BC100" s="66">
        <v>530815</v>
      </c>
      <c r="BD100" s="66">
        <v>660524</v>
      </c>
      <c r="BE100" s="66">
        <v>0</v>
      </c>
      <c r="BF100" s="66">
        <v>660524</v>
      </c>
      <c r="BG100" s="66">
        <v>0</v>
      </c>
      <c r="BH100" s="66">
        <v>7596</v>
      </c>
      <c r="BI100" s="66">
        <v>7596</v>
      </c>
      <c r="BJ100" s="66">
        <v>0</v>
      </c>
      <c r="BK100" s="66">
        <v>3192</v>
      </c>
      <c r="BL100" s="66">
        <v>671312</v>
      </c>
      <c r="BM100" s="66">
        <v>0</v>
      </c>
      <c r="BN100" s="66">
        <v>214</v>
      </c>
      <c r="BO100" s="66">
        <v>-167912</v>
      </c>
      <c r="BP100" s="66">
        <v>3854330</v>
      </c>
      <c r="BR100" s="66">
        <f t="shared" si="0"/>
        <v>3351142</v>
      </c>
      <c r="BS100" s="66">
        <f t="shared" si="1"/>
        <v>3854756</v>
      </c>
    </row>
    <row r="101" spans="3:71">
      <c r="C101" s="74" t="s">
        <v>18</v>
      </c>
      <c r="D101" s="16" t="s">
        <v>18</v>
      </c>
      <c r="E101" s="32">
        <v>28</v>
      </c>
      <c r="F101" s="65">
        <v>20517</v>
      </c>
      <c r="G101" s="65">
        <v>231950</v>
      </c>
      <c r="H101" s="65">
        <v>2237</v>
      </c>
      <c r="I101" s="65">
        <v>4407</v>
      </c>
      <c r="J101" s="65">
        <v>423.59999999999997</v>
      </c>
      <c r="K101" s="65">
        <v>282.40000000000003</v>
      </c>
      <c r="L101" s="65">
        <v>13735</v>
      </c>
      <c r="M101" s="65">
        <v>8449</v>
      </c>
      <c r="N101" s="65">
        <v>9331</v>
      </c>
      <c r="O101" s="65">
        <v>15157</v>
      </c>
      <c r="P101" s="65">
        <v>4249</v>
      </c>
      <c r="Q101" s="65">
        <v>4491</v>
      </c>
      <c r="R101" s="65">
        <v>10479.58</v>
      </c>
      <c r="S101" s="65">
        <v>3730.02</v>
      </c>
      <c r="T101" s="65">
        <v>3552.4</v>
      </c>
      <c r="U101" s="65">
        <v>20111</v>
      </c>
      <c r="V101" s="65">
        <v>3016.02</v>
      </c>
      <c r="W101" s="65">
        <v>4164.9799999999996</v>
      </c>
      <c r="X101" s="65">
        <v>8667</v>
      </c>
      <c r="Y101" s="65">
        <v>11943</v>
      </c>
      <c r="Z101" s="65">
        <v>31658</v>
      </c>
      <c r="AA101" s="65">
        <v>1710.54</v>
      </c>
      <c r="AB101" s="65">
        <v>482.46</v>
      </c>
      <c r="AC101" s="65">
        <v>5242</v>
      </c>
      <c r="AD101" s="65">
        <v>6205</v>
      </c>
      <c r="AE101" s="65">
        <v>405</v>
      </c>
      <c r="AF101" s="65">
        <v>54</v>
      </c>
      <c r="AG101" s="65">
        <v>49</v>
      </c>
      <c r="AH101" s="65">
        <v>23775</v>
      </c>
      <c r="AI101" s="65">
        <v>569</v>
      </c>
      <c r="AJ101" s="65">
        <v>590</v>
      </c>
      <c r="AK101" s="65">
        <v>1069000</v>
      </c>
      <c r="AL101" s="65">
        <v>40186</v>
      </c>
      <c r="AM101" s="65">
        <v>30382</v>
      </c>
      <c r="AN101" s="65">
        <v>22526</v>
      </c>
      <c r="AO101" s="65">
        <v>6661</v>
      </c>
      <c r="AP101" s="65">
        <v>29741</v>
      </c>
      <c r="AQ101" s="65">
        <v>8133</v>
      </c>
      <c r="AR101" s="65">
        <v>74800</v>
      </c>
      <c r="AS101" s="65">
        <v>1235</v>
      </c>
      <c r="AT101" s="65">
        <v>12035</v>
      </c>
      <c r="AU101" s="65">
        <v>4771</v>
      </c>
      <c r="AV101" s="65">
        <v>15306</v>
      </c>
      <c r="AW101" s="65">
        <v>42544</v>
      </c>
      <c r="AX101" s="65">
        <v>12190</v>
      </c>
      <c r="AY101" s="65">
        <v>1653</v>
      </c>
      <c r="AZ101" s="65">
        <v>13744</v>
      </c>
      <c r="BA101" s="66">
        <v>1836536</v>
      </c>
      <c r="BB101" s="66">
        <v>1433256</v>
      </c>
      <c r="BC101" s="66">
        <v>3164227</v>
      </c>
      <c r="BD101" s="66">
        <v>4597483</v>
      </c>
      <c r="BE101" s="66">
        <v>0</v>
      </c>
      <c r="BF101" s="66">
        <v>4597483</v>
      </c>
      <c r="BG101" s="66">
        <v>239938903</v>
      </c>
      <c r="BH101" s="66">
        <v>0</v>
      </c>
      <c r="BI101" s="66">
        <v>239938903</v>
      </c>
      <c r="BJ101" s="66">
        <v>0</v>
      </c>
      <c r="BK101" s="66">
        <v>0</v>
      </c>
      <c r="BL101" s="66">
        <v>244536385</v>
      </c>
      <c r="BM101" s="66">
        <v>33009637</v>
      </c>
      <c r="BN101" s="66">
        <v>51582000</v>
      </c>
      <c r="BO101" s="66">
        <v>-5687382</v>
      </c>
      <c r="BP101" s="66">
        <v>156093902</v>
      </c>
      <c r="BR101" s="66">
        <f t="shared" si="0"/>
        <v>1836540</v>
      </c>
      <c r="BS101" s="66">
        <f t="shared" si="1"/>
        <v>325277180</v>
      </c>
    </row>
    <row r="102" spans="3:71">
      <c r="C102" s="74" t="s">
        <v>19</v>
      </c>
      <c r="D102" s="16" t="s">
        <v>19</v>
      </c>
      <c r="E102" s="32">
        <v>29</v>
      </c>
      <c r="F102" s="65">
        <v>8731720</v>
      </c>
      <c r="G102" s="65">
        <v>659530</v>
      </c>
      <c r="H102" s="65">
        <v>283610</v>
      </c>
      <c r="I102" s="65">
        <v>821830</v>
      </c>
      <c r="J102" s="65">
        <v>252024.59999999998</v>
      </c>
      <c r="K102" s="65">
        <v>168016.40000000002</v>
      </c>
      <c r="L102" s="65">
        <v>3217546</v>
      </c>
      <c r="M102" s="65">
        <v>1460557</v>
      </c>
      <c r="N102" s="65">
        <v>1065149</v>
      </c>
      <c r="O102" s="65">
        <v>2150670</v>
      </c>
      <c r="P102" s="65">
        <v>2369540</v>
      </c>
      <c r="Q102" s="65">
        <v>6482840</v>
      </c>
      <c r="R102" s="65">
        <v>7178448.5800000001</v>
      </c>
      <c r="S102" s="65">
        <v>2555041.02</v>
      </c>
      <c r="T102" s="65">
        <v>2433372.4</v>
      </c>
      <c r="U102" s="65">
        <v>4048542</v>
      </c>
      <c r="V102" s="65">
        <v>2843138.34</v>
      </c>
      <c r="W102" s="65">
        <v>3926238.6599999997</v>
      </c>
      <c r="X102" s="65">
        <v>1438350</v>
      </c>
      <c r="Y102" s="65">
        <v>4544085</v>
      </c>
      <c r="Z102" s="65">
        <v>1427929</v>
      </c>
      <c r="AA102" s="65">
        <v>2019239.82</v>
      </c>
      <c r="AB102" s="65">
        <v>569529.18000000005</v>
      </c>
      <c r="AC102" s="65">
        <v>1246788</v>
      </c>
      <c r="AD102" s="65">
        <v>2276618</v>
      </c>
      <c r="AE102" s="65">
        <v>312302</v>
      </c>
      <c r="AF102" s="65">
        <v>345655</v>
      </c>
      <c r="AG102" s="65">
        <v>103723</v>
      </c>
      <c r="AH102" s="65">
        <v>11989500</v>
      </c>
      <c r="AI102" s="65">
        <v>354930</v>
      </c>
      <c r="AJ102" s="65">
        <v>1334980</v>
      </c>
      <c r="AK102" s="65">
        <v>1813819</v>
      </c>
      <c r="AL102" s="65">
        <v>9050505</v>
      </c>
      <c r="AM102" s="65">
        <v>769195</v>
      </c>
      <c r="AN102" s="65">
        <v>497975</v>
      </c>
      <c r="AO102" s="65">
        <v>344435</v>
      </c>
      <c r="AP102" s="65">
        <v>441808</v>
      </c>
      <c r="AQ102" s="65">
        <v>472750</v>
      </c>
      <c r="AR102" s="65">
        <v>512861</v>
      </c>
      <c r="AS102" s="65">
        <v>16406</v>
      </c>
      <c r="AT102" s="65">
        <v>249967</v>
      </c>
      <c r="AU102" s="65">
        <v>129942</v>
      </c>
      <c r="AV102" s="65">
        <v>138330</v>
      </c>
      <c r="AW102" s="65">
        <v>139677</v>
      </c>
      <c r="AX102" s="65">
        <v>102589</v>
      </c>
      <c r="AY102" s="65">
        <v>144876</v>
      </c>
      <c r="AZ102" s="65">
        <v>139844</v>
      </c>
      <c r="BA102" s="66">
        <v>93576420</v>
      </c>
      <c r="BB102" s="66">
        <v>412498</v>
      </c>
      <c r="BC102" s="66">
        <v>1101440</v>
      </c>
      <c r="BD102" s="66">
        <v>1513938</v>
      </c>
      <c r="BE102" s="66">
        <v>0</v>
      </c>
      <c r="BF102" s="66">
        <v>1513938</v>
      </c>
      <c r="BG102" s="66">
        <v>10562100</v>
      </c>
      <c r="BH102" s="66">
        <v>138258</v>
      </c>
      <c r="BI102" s="66">
        <v>10700358</v>
      </c>
      <c r="BJ102" s="66">
        <v>17896856</v>
      </c>
      <c r="BK102" s="66">
        <v>2042607</v>
      </c>
      <c r="BL102" s="66">
        <v>32153759</v>
      </c>
      <c r="BM102" s="66">
        <v>393122</v>
      </c>
      <c r="BN102" s="66">
        <v>473224</v>
      </c>
      <c r="BO102" s="66">
        <v>2929036</v>
      </c>
      <c r="BP102" s="66">
        <v>127792868</v>
      </c>
      <c r="BR102" s="66">
        <f t="shared" si="0"/>
        <v>93576422</v>
      </c>
      <c r="BS102" s="66">
        <f t="shared" si="1"/>
        <v>129525563</v>
      </c>
    </row>
    <row r="103" spans="3:71">
      <c r="C103" s="74" t="s">
        <v>73</v>
      </c>
      <c r="D103" s="16" t="s">
        <v>73</v>
      </c>
      <c r="E103" s="32">
        <v>30</v>
      </c>
      <c r="F103" s="65">
        <v>753566</v>
      </c>
      <c r="G103" s="65">
        <v>1176188</v>
      </c>
      <c r="H103" s="65">
        <v>119910</v>
      </c>
      <c r="I103" s="65">
        <v>115975</v>
      </c>
      <c r="J103" s="65">
        <v>52906.2</v>
      </c>
      <c r="K103" s="65">
        <v>35270.800000000003</v>
      </c>
      <c r="L103" s="65">
        <v>1487268</v>
      </c>
      <c r="M103" s="65">
        <v>584366</v>
      </c>
      <c r="N103" s="65">
        <v>321439</v>
      </c>
      <c r="O103" s="65">
        <v>1165723</v>
      </c>
      <c r="P103" s="65">
        <v>950143</v>
      </c>
      <c r="Q103" s="65">
        <v>433074</v>
      </c>
      <c r="R103" s="65">
        <v>3321481.6999999997</v>
      </c>
      <c r="S103" s="65">
        <v>1182222.3</v>
      </c>
      <c r="T103" s="65">
        <v>1125926</v>
      </c>
      <c r="U103" s="65">
        <v>2739700</v>
      </c>
      <c r="V103" s="65">
        <v>668256.12</v>
      </c>
      <c r="W103" s="65">
        <v>922829.87999999989</v>
      </c>
      <c r="X103" s="65">
        <v>821921</v>
      </c>
      <c r="Y103" s="65">
        <v>1157965</v>
      </c>
      <c r="Z103" s="65">
        <v>871954</v>
      </c>
      <c r="AA103" s="65">
        <v>1546326.6</v>
      </c>
      <c r="AB103" s="65">
        <v>436143.4</v>
      </c>
      <c r="AC103" s="65">
        <v>534286</v>
      </c>
      <c r="AD103" s="65">
        <v>576905</v>
      </c>
      <c r="AE103" s="65">
        <v>64241</v>
      </c>
      <c r="AF103" s="65">
        <v>62366</v>
      </c>
      <c r="AG103" s="65">
        <v>4582</v>
      </c>
      <c r="AH103" s="65">
        <v>254887</v>
      </c>
      <c r="AI103" s="65">
        <v>21902</v>
      </c>
      <c r="AJ103" s="65">
        <v>4826</v>
      </c>
      <c r="AK103" s="65">
        <v>2615272</v>
      </c>
      <c r="AL103" s="65">
        <v>3940654</v>
      </c>
      <c r="AM103" s="65">
        <v>45497530</v>
      </c>
      <c r="AN103" s="65">
        <v>94734</v>
      </c>
      <c r="AO103" s="65">
        <v>208161</v>
      </c>
      <c r="AP103" s="65">
        <v>934885</v>
      </c>
      <c r="AQ103" s="65">
        <v>231217</v>
      </c>
      <c r="AR103" s="65">
        <v>5469676</v>
      </c>
      <c r="AS103" s="65">
        <v>45020</v>
      </c>
      <c r="AT103" s="65">
        <v>440172</v>
      </c>
      <c r="AU103" s="65">
        <v>283158</v>
      </c>
      <c r="AV103" s="65">
        <v>245023</v>
      </c>
      <c r="AW103" s="65">
        <v>102642</v>
      </c>
      <c r="AX103" s="65">
        <v>14759</v>
      </c>
      <c r="AY103" s="65">
        <v>49672</v>
      </c>
      <c r="AZ103" s="65">
        <v>634540</v>
      </c>
      <c r="BA103" s="66">
        <v>84321666</v>
      </c>
      <c r="BB103" s="66">
        <v>585482</v>
      </c>
      <c r="BC103" s="66">
        <v>5549406</v>
      </c>
      <c r="BD103" s="66">
        <v>6134888</v>
      </c>
      <c r="BE103" s="66">
        <v>1497617</v>
      </c>
      <c r="BF103" s="66">
        <v>7632505</v>
      </c>
      <c r="BG103" s="66">
        <v>2196005</v>
      </c>
      <c r="BH103" s="66">
        <v>264683</v>
      </c>
      <c r="BI103" s="66">
        <v>2460688</v>
      </c>
      <c r="BJ103" s="66">
        <v>3154225</v>
      </c>
      <c r="BK103" s="66">
        <v>611773</v>
      </c>
      <c r="BL103" s="66">
        <v>13859192</v>
      </c>
      <c r="BM103" s="66">
        <v>1151926</v>
      </c>
      <c r="BN103" s="66">
        <v>1425301</v>
      </c>
      <c r="BO103" s="66">
        <v>4328476</v>
      </c>
      <c r="BP103" s="66">
        <v>99932107</v>
      </c>
      <c r="BR103" s="66">
        <f t="shared" si="0"/>
        <v>84321665</v>
      </c>
      <c r="BS103" s="66">
        <f t="shared" si="1"/>
        <v>105086560</v>
      </c>
    </row>
    <row r="104" spans="3:71">
      <c r="C104" s="74" t="s">
        <v>74</v>
      </c>
      <c r="D104" s="16" t="s">
        <v>74</v>
      </c>
      <c r="E104" s="32">
        <v>31</v>
      </c>
      <c r="F104" s="65">
        <v>174766</v>
      </c>
      <c r="G104" s="65">
        <v>162683</v>
      </c>
      <c r="H104" s="65">
        <v>19625</v>
      </c>
      <c r="I104" s="65">
        <v>47508</v>
      </c>
      <c r="J104" s="65">
        <v>14787.599999999999</v>
      </c>
      <c r="K104" s="65">
        <v>9858.4000000000015</v>
      </c>
      <c r="L104" s="65">
        <v>438216</v>
      </c>
      <c r="M104" s="65">
        <v>123667</v>
      </c>
      <c r="N104" s="65">
        <v>105161</v>
      </c>
      <c r="O104" s="65">
        <v>306390</v>
      </c>
      <c r="P104" s="65">
        <v>379067</v>
      </c>
      <c r="Q104" s="65">
        <v>66922</v>
      </c>
      <c r="R104" s="65">
        <v>802125.05999999994</v>
      </c>
      <c r="S104" s="65">
        <v>285502.14</v>
      </c>
      <c r="T104" s="65">
        <v>271906.8</v>
      </c>
      <c r="U104" s="65">
        <v>565314</v>
      </c>
      <c r="V104" s="65">
        <v>101416.14</v>
      </c>
      <c r="W104" s="65">
        <v>140050.85999999999</v>
      </c>
      <c r="X104" s="65">
        <v>471393</v>
      </c>
      <c r="Y104" s="65">
        <v>556228</v>
      </c>
      <c r="Z104" s="65">
        <v>279439</v>
      </c>
      <c r="AA104" s="65">
        <v>278835.18</v>
      </c>
      <c r="AB104" s="65">
        <v>78645.820000000007</v>
      </c>
      <c r="AC104" s="65">
        <v>484158</v>
      </c>
      <c r="AD104" s="65">
        <v>304089</v>
      </c>
      <c r="AE104" s="65">
        <v>66582</v>
      </c>
      <c r="AF104" s="65">
        <v>11137</v>
      </c>
      <c r="AG104" s="65">
        <v>796</v>
      </c>
      <c r="AH104" s="65">
        <v>7262</v>
      </c>
      <c r="AI104" s="65">
        <v>19050</v>
      </c>
      <c r="AJ104" s="65">
        <v>3331</v>
      </c>
      <c r="AK104" s="65">
        <v>1619428</v>
      </c>
      <c r="AL104" s="65">
        <v>1265007</v>
      </c>
      <c r="AM104" s="65">
        <v>429674</v>
      </c>
      <c r="AN104" s="65">
        <v>207248</v>
      </c>
      <c r="AO104" s="65">
        <v>446276</v>
      </c>
      <c r="AP104" s="65">
        <v>4640082</v>
      </c>
      <c r="AQ104" s="65">
        <v>691360</v>
      </c>
      <c r="AR104" s="65">
        <v>5790631</v>
      </c>
      <c r="AS104" s="65">
        <v>45163</v>
      </c>
      <c r="AT104" s="65">
        <v>262421</v>
      </c>
      <c r="AU104" s="65">
        <v>34511</v>
      </c>
      <c r="AV104" s="65">
        <v>385635</v>
      </c>
      <c r="AW104" s="65">
        <v>208172</v>
      </c>
      <c r="AX104" s="65">
        <v>49254</v>
      </c>
      <c r="AY104" s="65">
        <v>24532</v>
      </c>
      <c r="AZ104" s="65">
        <v>542301</v>
      </c>
      <c r="BA104" s="66">
        <v>23217606</v>
      </c>
      <c r="BB104" s="66">
        <v>1549640</v>
      </c>
      <c r="BC104" s="66">
        <v>7128379</v>
      </c>
      <c r="BD104" s="66">
        <v>8678019</v>
      </c>
      <c r="BE104" s="66">
        <v>0</v>
      </c>
      <c r="BF104" s="66">
        <v>8678019</v>
      </c>
      <c r="BG104" s="66">
        <v>0</v>
      </c>
      <c r="BH104" s="66">
        <v>0</v>
      </c>
      <c r="BI104" s="66">
        <v>0</v>
      </c>
      <c r="BJ104" s="66">
        <v>41584</v>
      </c>
      <c r="BK104" s="66">
        <v>6721</v>
      </c>
      <c r="BL104" s="66">
        <v>8726324</v>
      </c>
      <c r="BM104" s="66">
        <v>0</v>
      </c>
      <c r="BN104" s="66">
        <v>0</v>
      </c>
      <c r="BO104" s="66">
        <v>1541828</v>
      </c>
      <c r="BP104" s="66">
        <v>33485758</v>
      </c>
      <c r="BR104" s="66">
        <f t="shared" si="0"/>
        <v>23217607</v>
      </c>
      <c r="BS104" s="66">
        <f t="shared" si="1"/>
        <v>33485759</v>
      </c>
    </row>
    <row r="105" spans="3:71">
      <c r="C105" s="74" t="s">
        <v>75</v>
      </c>
      <c r="D105" s="16" t="s">
        <v>75</v>
      </c>
      <c r="E105" s="32">
        <v>32</v>
      </c>
      <c r="F105" s="65">
        <v>54050</v>
      </c>
      <c r="G105" s="65">
        <v>7405</v>
      </c>
      <c r="H105" s="65">
        <v>704</v>
      </c>
      <c r="I105" s="65">
        <v>6279</v>
      </c>
      <c r="J105" s="65">
        <v>1576.8</v>
      </c>
      <c r="K105" s="65">
        <v>1051.2</v>
      </c>
      <c r="L105" s="65">
        <v>26615</v>
      </c>
      <c r="M105" s="65">
        <v>40224</v>
      </c>
      <c r="N105" s="65">
        <v>11653</v>
      </c>
      <c r="O105" s="65">
        <v>47164</v>
      </c>
      <c r="P105" s="65">
        <v>20471</v>
      </c>
      <c r="Q105" s="65">
        <v>2720</v>
      </c>
      <c r="R105" s="65">
        <v>34149.199999999997</v>
      </c>
      <c r="S105" s="65">
        <v>12154.8</v>
      </c>
      <c r="T105" s="65">
        <v>11576</v>
      </c>
      <c r="U105" s="65">
        <v>32271</v>
      </c>
      <c r="V105" s="65">
        <v>6394.08</v>
      </c>
      <c r="W105" s="65">
        <v>8829.92</v>
      </c>
      <c r="X105" s="65">
        <v>18227</v>
      </c>
      <c r="Y105" s="65">
        <v>28965</v>
      </c>
      <c r="Z105" s="65">
        <v>24166</v>
      </c>
      <c r="AA105" s="65">
        <v>16957.2</v>
      </c>
      <c r="AB105" s="65">
        <v>4782.8</v>
      </c>
      <c r="AC105" s="65">
        <v>12066</v>
      </c>
      <c r="AD105" s="65">
        <v>21640</v>
      </c>
      <c r="AE105" s="65">
        <v>1081</v>
      </c>
      <c r="AF105" s="65">
        <v>1558</v>
      </c>
      <c r="AG105" s="65">
        <v>134</v>
      </c>
      <c r="AH105" s="65">
        <v>1744</v>
      </c>
      <c r="AI105" s="65">
        <v>1684</v>
      </c>
      <c r="AJ105" s="65">
        <v>635</v>
      </c>
      <c r="AK105" s="65">
        <v>61078</v>
      </c>
      <c r="AL105" s="65">
        <v>110282</v>
      </c>
      <c r="AM105" s="65">
        <v>84180</v>
      </c>
      <c r="AN105" s="65">
        <v>83074</v>
      </c>
      <c r="AO105" s="65">
        <v>1013629</v>
      </c>
      <c r="AP105" s="65">
        <v>339627</v>
      </c>
      <c r="AQ105" s="65">
        <v>73412</v>
      </c>
      <c r="AR105" s="65">
        <v>44599</v>
      </c>
      <c r="AS105" s="65">
        <v>3712</v>
      </c>
      <c r="AT105" s="65">
        <v>31414</v>
      </c>
      <c r="AU105" s="65">
        <v>2230</v>
      </c>
      <c r="AV105" s="65">
        <v>12940</v>
      </c>
      <c r="AW105" s="65">
        <v>10104</v>
      </c>
      <c r="AX105" s="65">
        <v>8500</v>
      </c>
      <c r="AY105" s="65">
        <v>3165</v>
      </c>
      <c r="AZ105" s="65">
        <v>47155</v>
      </c>
      <c r="BA105" s="66">
        <v>2388030</v>
      </c>
      <c r="BB105" s="66">
        <v>1519940</v>
      </c>
      <c r="BC105" s="66">
        <v>3809449</v>
      </c>
      <c r="BD105" s="66">
        <v>5329389</v>
      </c>
      <c r="BE105" s="66">
        <v>0</v>
      </c>
      <c r="BF105" s="66">
        <v>5329389</v>
      </c>
      <c r="BG105" s="66">
        <v>13423268</v>
      </c>
      <c r="BH105" s="66">
        <v>0</v>
      </c>
      <c r="BI105" s="66">
        <v>13423268</v>
      </c>
      <c r="BJ105" s="66">
        <v>136610</v>
      </c>
      <c r="BK105" s="66">
        <v>28061</v>
      </c>
      <c r="BL105" s="66">
        <v>18917328</v>
      </c>
      <c r="BM105" s="66">
        <v>2136264</v>
      </c>
      <c r="BN105" s="66">
        <v>1383844</v>
      </c>
      <c r="BO105" s="66">
        <v>-153302</v>
      </c>
      <c r="BP105" s="66">
        <v>17631948</v>
      </c>
      <c r="BR105" s="66">
        <f t="shared" si="0"/>
        <v>2388029</v>
      </c>
      <c r="BS105" s="66">
        <f t="shared" si="1"/>
        <v>24672163</v>
      </c>
    </row>
    <row r="106" spans="3:71">
      <c r="C106" s="74" t="s">
        <v>76</v>
      </c>
      <c r="D106" s="16" t="s">
        <v>76</v>
      </c>
      <c r="E106" s="32">
        <v>33</v>
      </c>
      <c r="F106" s="65">
        <v>466670</v>
      </c>
      <c r="G106" s="65">
        <v>1177656</v>
      </c>
      <c r="H106" s="65">
        <v>134968</v>
      </c>
      <c r="I106" s="65">
        <v>179512</v>
      </c>
      <c r="J106" s="65">
        <v>25176.6</v>
      </c>
      <c r="K106" s="65">
        <v>16784.400000000001</v>
      </c>
      <c r="L106" s="65">
        <v>731376</v>
      </c>
      <c r="M106" s="65">
        <v>654610</v>
      </c>
      <c r="N106" s="65">
        <v>160296</v>
      </c>
      <c r="O106" s="65">
        <v>564602</v>
      </c>
      <c r="P106" s="65">
        <v>493146</v>
      </c>
      <c r="Q106" s="65">
        <v>547082</v>
      </c>
      <c r="R106" s="65">
        <v>1173318.8399999999</v>
      </c>
      <c r="S106" s="65">
        <v>417621.95999999996</v>
      </c>
      <c r="T106" s="65">
        <v>397735.2</v>
      </c>
      <c r="U106" s="65">
        <v>438683</v>
      </c>
      <c r="V106" s="65">
        <v>1232530.74</v>
      </c>
      <c r="W106" s="65">
        <v>1702066.2599999998</v>
      </c>
      <c r="X106" s="65">
        <v>622389</v>
      </c>
      <c r="Y106" s="65">
        <v>517441</v>
      </c>
      <c r="Z106" s="65">
        <v>575900</v>
      </c>
      <c r="AA106" s="65">
        <v>380310.06</v>
      </c>
      <c r="AB106" s="65">
        <v>107266.94</v>
      </c>
      <c r="AC106" s="65">
        <v>310555</v>
      </c>
      <c r="AD106" s="65">
        <v>131167</v>
      </c>
      <c r="AE106" s="65">
        <v>28418</v>
      </c>
      <c r="AF106" s="65">
        <v>23051</v>
      </c>
      <c r="AG106" s="65">
        <v>1325</v>
      </c>
      <c r="AH106" s="65">
        <v>229646</v>
      </c>
      <c r="AI106" s="65">
        <v>107511</v>
      </c>
      <c r="AJ106" s="65">
        <v>16052</v>
      </c>
      <c r="AK106" s="65">
        <v>2208023</v>
      </c>
      <c r="AL106" s="65">
        <v>3666902</v>
      </c>
      <c r="AM106" s="65">
        <v>3027766</v>
      </c>
      <c r="AN106" s="65">
        <v>432691</v>
      </c>
      <c r="AO106" s="65">
        <v>143608</v>
      </c>
      <c r="AP106" s="65">
        <v>2784195</v>
      </c>
      <c r="AQ106" s="65">
        <v>5554651</v>
      </c>
      <c r="AR106" s="65">
        <v>7908467</v>
      </c>
      <c r="AS106" s="65">
        <v>29793</v>
      </c>
      <c r="AT106" s="65">
        <v>178206</v>
      </c>
      <c r="AU106" s="65">
        <v>290088</v>
      </c>
      <c r="AV106" s="65">
        <v>109464</v>
      </c>
      <c r="AW106" s="65">
        <v>300045</v>
      </c>
      <c r="AX106" s="65">
        <v>23008</v>
      </c>
      <c r="AY106" s="65">
        <v>236947</v>
      </c>
      <c r="AZ106" s="65">
        <v>7300</v>
      </c>
      <c r="BA106" s="66">
        <v>40466022</v>
      </c>
      <c r="BB106" s="66">
        <v>2699480</v>
      </c>
      <c r="BC106" s="66">
        <v>20515956</v>
      </c>
      <c r="BD106" s="66">
        <v>23215436</v>
      </c>
      <c r="BE106" s="66">
        <v>92394</v>
      </c>
      <c r="BF106" s="66">
        <v>23307829</v>
      </c>
      <c r="BG106" s="66">
        <v>0</v>
      </c>
      <c r="BH106" s="66">
        <v>0</v>
      </c>
      <c r="BI106" s="66">
        <v>0</v>
      </c>
      <c r="BJ106" s="66">
        <v>252507</v>
      </c>
      <c r="BK106" s="66">
        <v>55045</v>
      </c>
      <c r="BL106" s="66">
        <v>23615381</v>
      </c>
      <c r="BM106" s="66">
        <v>0</v>
      </c>
      <c r="BN106" s="66">
        <v>518765</v>
      </c>
      <c r="BO106" s="66">
        <v>2885685</v>
      </c>
      <c r="BP106" s="66">
        <v>66448323</v>
      </c>
      <c r="BR106" s="66">
        <f t="shared" si="0"/>
        <v>40466021</v>
      </c>
      <c r="BS106" s="66">
        <f t="shared" si="1"/>
        <v>67485852</v>
      </c>
    </row>
    <row r="107" spans="3:71">
      <c r="C107" s="74" t="s">
        <v>77</v>
      </c>
      <c r="D107" s="16" t="s">
        <v>77</v>
      </c>
      <c r="E107" s="32">
        <v>34</v>
      </c>
      <c r="F107" s="65">
        <v>0</v>
      </c>
      <c r="G107" s="65">
        <v>99</v>
      </c>
      <c r="H107" s="65">
        <v>1895</v>
      </c>
      <c r="I107" s="65">
        <v>0</v>
      </c>
      <c r="J107" s="65">
        <v>270</v>
      </c>
      <c r="K107" s="65">
        <v>180</v>
      </c>
      <c r="L107" s="65">
        <v>808</v>
      </c>
      <c r="M107" s="65">
        <v>1120</v>
      </c>
      <c r="N107" s="65">
        <v>851</v>
      </c>
      <c r="O107" s="65">
        <v>80</v>
      </c>
      <c r="P107" s="65">
        <v>335</v>
      </c>
      <c r="Q107" s="65">
        <v>0</v>
      </c>
      <c r="R107" s="65">
        <v>1710.4099999999999</v>
      </c>
      <c r="S107" s="65">
        <v>608.79</v>
      </c>
      <c r="T107" s="65">
        <v>579.80000000000007</v>
      </c>
      <c r="U107" s="65">
        <v>520</v>
      </c>
      <c r="V107" s="65">
        <v>620.76</v>
      </c>
      <c r="W107" s="65">
        <v>857.2399999999999</v>
      </c>
      <c r="X107" s="65">
        <v>803</v>
      </c>
      <c r="Y107" s="65">
        <v>3329</v>
      </c>
      <c r="Z107" s="65">
        <v>631</v>
      </c>
      <c r="AA107" s="65">
        <v>259.74</v>
      </c>
      <c r="AB107" s="65">
        <v>73.260000000000005</v>
      </c>
      <c r="AC107" s="65">
        <v>2698</v>
      </c>
      <c r="AD107" s="65">
        <v>5056</v>
      </c>
      <c r="AE107" s="65">
        <v>357</v>
      </c>
      <c r="AF107" s="65">
        <v>56</v>
      </c>
      <c r="AG107" s="65">
        <v>0</v>
      </c>
      <c r="AH107" s="65">
        <v>111</v>
      </c>
      <c r="AI107" s="65">
        <v>33</v>
      </c>
      <c r="AJ107" s="65">
        <v>3</v>
      </c>
      <c r="AK107" s="65">
        <v>20909</v>
      </c>
      <c r="AL107" s="65">
        <v>254670</v>
      </c>
      <c r="AM107" s="65">
        <v>269782</v>
      </c>
      <c r="AN107" s="65">
        <v>205404</v>
      </c>
      <c r="AO107" s="65">
        <v>25001</v>
      </c>
      <c r="AP107" s="65">
        <v>403180</v>
      </c>
      <c r="AQ107" s="65">
        <v>274793</v>
      </c>
      <c r="AR107" s="65">
        <v>69799</v>
      </c>
      <c r="AS107" s="65">
        <v>2677</v>
      </c>
      <c r="AT107" s="65">
        <v>16835</v>
      </c>
      <c r="AU107" s="65">
        <v>8154</v>
      </c>
      <c r="AV107" s="65">
        <v>41474</v>
      </c>
      <c r="AW107" s="65">
        <v>63704</v>
      </c>
      <c r="AX107" s="65">
        <v>16249</v>
      </c>
      <c r="AY107" s="65">
        <v>8945</v>
      </c>
      <c r="AZ107" s="65">
        <v>61668</v>
      </c>
      <c r="BA107" s="66">
        <v>1767187</v>
      </c>
      <c r="BB107" s="66">
        <v>16101782</v>
      </c>
      <c r="BC107" s="66">
        <v>43507305</v>
      </c>
      <c r="BD107" s="66">
        <v>59609087</v>
      </c>
      <c r="BE107" s="66">
        <v>0</v>
      </c>
      <c r="BF107" s="66">
        <v>59609087</v>
      </c>
      <c r="BG107" s="66">
        <v>21992149</v>
      </c>
      <c r="BH107" s="66">
        <v>0</v>
      </c>
      <c r="BI107" s="66">
        <v>21992149</v>
      </c>
      <c r="BJ107" s="66">
        <v>0</v>
      </c>
      <c r="BK107" s="66">
        <v>0</v>
      </c>
      <c r="BL107" s="66">
        <v>81601235</v>
      </c>
      <c r="BM107" s="66">
        <v>7379524</v>
      </c>
      <c r="BN107" s="66">
        <v>26710310</v>
      </c>
      <c r="BO107" s="66">
        <v>-2329224</v>
      </c>
      <c r="BP107" s="66">
        <v>46949365</v>
      </c>
      <c r="BR107" s="66">
        <f t="shared" si="0"/>
        <v>1767189</v>
      </c>
      <c r="BS107" s="66">
        <f t="shared" si="1"/>
        <v>115129034</v>
      </c>
    </row>
    <row r="108" spans="3:71">
      <c r="C108" s="74" t="s">
        <v>78</v>
      </c>
      <c r="D108" s="16" t="s">
        <v>78</v>
      </c>
      <c r="E108" s="32">
        <v>35</v>
      </c>
      <c r="F108" s="65">
        <v>183294</v>
      </c>
      <c r="G108" s="65">
        <v>1195230</v>
      </c>
      <c r="H108" s="65">
        <v>78486</v>
      </c>
      <c r="I108" s="65">
        <v>347372</v>
      </c>
      <c r="J108" s="65">
        <v>68260.2</v>
      </c>
      <c r="K108" s="65">
        <v>45506.8</v>
      </c>
      <c r="L108" s="65">
        <v>1933645</v>
      </c>
      <c r="M108" s="65">
        <v>413084</v>
      </c>
      <c r="N108" s="65">
        <v>314195</v>
      </c>
      <c r="O108" s="65">
        <v>623524</v>
      </c>
      <c r="P108" s="65">
        <v>479749</v>
      </c>
      <c r="Q108" s="65">
        <v>203951</v>
      </c>
      <c r="R108" s="65">
        <v>2984070.1399999997</v>
      </c>
      <c r="S108" s="65">
        <v>1062126.6599999999</v>
      </c>
      <c r="T108" s="65">
        <v>1011549.2000000001</v>
      </c>
      <c r="U108" s="65">
        <v>1331984</v>
      </c>
      <c r="V108" s="65">
        <v>255459.96</v>
      </c>
      <c r="W108" s="65">
        <v>352778.04</v>
      </c>
      <c r="X108" s="65">
        <v>1977684</v>
      </c>
      <c r="Y108" s="65">
        <v>1972526</v>
      </c>
      <c r="Z108" s="65">
        <v>701096</v>
      </c>
      <c r="AA108" s="65">
        <v>1118420.1600000001</v>
      </c>
      <c r="AB108" s="65">
        <v>315451.84000000003</v>
      </c>
      <c r="AC108" s="65">
        <v>1254641</v>
      </c>
      <c r="AD108" s="65">
        <v>2344038</v>
      </c>
      <c r="AE108" s="65">
        <v>124430</v>
      </c>
      <c r="AF108" s="65">
        <v>26343</v>
      </c>
      <c r="AG108" s="65">
        <v>2573</v>
      </c>
      <c r="AH108" s="65">
        <v>115092</v>
      </c>
      <c r="AI108" s="65">
        <v>4570</v>
      </c>
      <c r="AJ108" s="65">
        <v>44101</v>
      </c>
      <c r="AK108" s="65">
        <v>1500087</v>
      </c>
      <c r="AL108" s="65">
        <v>7111680</v>
      </c>
      <c r="AM108" s="65">
        <v>1590434</v>
      </c>
      <c r="AN108" s="65">
        <v>2013643</v>
      </c>
      <c r="AO108" s="65">
        <v>1506815</v>
      </c>
      <c r="AP108" s="65">
        <v>6054968</v>
      </c>
      <c r="AQ108" s="65">
        <v>5616940</v>
      </c>
      <c r="AR108" s="65">
        <v>4289415</v>
      </c>
      <c r="AS108" s="65">
        <v>20872</v>
      </c>
      <c r="AT108" s="65">
        <v>2421345</v>
      </c>
      <c r="AU108" s="65">
        <v>369212</v>
      </c>
      <c r="AV108" s="65">
        <v>1188689</v>
      </c>
      <c r="AW108" s="65">
        <v>510292</v>
      </c>
      <c r="AX108" s="65">
        <v>46251</v>
      </c>
      <c r="AY108" s="65">
        <v>311983</v>
      </c>
      <c r="AZ108" s="65">
        <v>434049</v>
      </c>
      <c r="BA108" s="66">
        <v>57871906</v>
      </c>
      <c r="BB108" s="66">
        <v>133997</v>
      </c>
      <c r="BC108" s="66">
        <v>2738062</v>
      </c>
      <c r="BD108" s="66">
        <v>2872059</v>
      </c>
      <c r="BE108" s="66">
        <v>174052</v>
      </c>
      <c r="BF108" s="66">
        <v>3046111</v>
      </c>
      <c r="BG108" s="66">
        <v>0</v>
      </c>
      <c r="BH108" s="66">
        <v>0</v>
      </c>
      <c r="BI108" s="66">
        <v>0</v>
      </c>
      <c r="BJ108" s="66">
        <v>993</v>
      </c>
      <c r="BK108" s="66">
        <v>131</v>
      </c>
      <c r="BL108" s="66">
        <v>3047235</v>
      </c>
      <c r="BM108" s="66">
        <v>0</v>
      </c>
      <c r="BN108" s="66">
        <v>1311790</v>
      </c>
      <c r="BO108" s="66">
        <v>2868380</v>
      </c>
      <c r="BP108" s="66">
        <v>62475730</v>
      </c>
      <c r="BR108" s="66">
        <f t="shared" si="0"/>
        <v>57871906</v>
      </c>
      <c r="BS108" s="66">
        <f t="shared" si="1"/>
        <v>65099311</v>
      </c>
    </row>
    <row r="109" spans="3:71">
      <c r="C109" s="74" t="s">
        <v>79</v>
      </c>
      <c r="D109" s="16" t="s">
        <v>79</v>
      </c>
      <c r="E109" s="32">
        <v>36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5">
        <v>0</v>
      </c>
      <c r="AD109" s="65">
        <v>0</v>
      </c>
      <c r="AE109" s="65">
        <v>0</v>
      </c>
      <c r="AF109" s="65">
        <v>0</v>
      </c>
      <c r="AG109" s="65">
        <v>0</v>
      </c>
      <c r="AH109" s="65">
        <v>0</v>
      </c>
      <c r="AI109" s="65">
        <v>0</v>
      </c>
      <c r="AJ109" s="65">
        <v>0</v>
      </c>
      <c r="AK109" s="65">
        <v>0</v>
      </c>
      <c r="AL109" s="65">
        <v>0</v>
      </c>
      <c r="AM109" s="65">
        <v>0</v>
      </c>
      <c r="AN109" s="65">
        <v>0</v>
      </c>
      <c r="AO109" s="65">
        <v>0</v>
      </c>
      <c r="AP109" s="65">
        <v>0</v>
      </c>
      <c r="AQ109" s="65">
        <v>0</v>
      </c>
      <c r="AR109" s="65">
        <v>0</v>
      </c>
      <c r="AS109" s="65">
        <v>608692</v>
      </c>
      <c r="AT109" s="65">
        <v>0</v>
      </c>
      <c r="AU109" s="65">
        <v>0</v>
      </c>
      <c r="AV109" s="65">
        <v>0</v>
      </c>
      <c r="AW109" s="65">
        <v>0</v>
      </c>
      <c r="AX109" s="65">
        <v>0</v>
      </c>
      <c r="AY109" s="65">
        <v>0</v>
      </c>
      <c r="AZ109" s="65">
        <v>0</v>
      </c>
      <c r="BA109" s="66">
        <v>608692</v>
      </c>
      <c r="BB109" s="66">
        <v>0</v>
      </c>
      <c r="BC109" s="66">
        <v>0</v>
      </c>
      <c r="BD109" s="66">
        <v>0</v>
      </c>
      <c r="BE109" s="66">
        <v>1025760</v>
      </c>
      <c r="BF109" s="66">
        <v>1025760</v>
      </c>
      <c r="BG109" s="66">
        <v>103796</v>
      </c>
      <c r="BH109" s="66">
        <v>0</v>
      </c>
      <c r="BI109" s="66">
        <v>103796</v>
      </c>
      <c r="BJ109" s="66">
        <v>203996</v>
      </c>
      <c r="BK109" s="66">
        <v>150627</v>
      </c>
      <c r="BL109" s="66">
        <v>1484179</v>
      </c>
      <c r="BM109" s="66">
        <v>0</v>
      </c>
      <c r="BN109" s="66">
        <v>0</v>
      </c>
      <c r="BO109" s="66">
        <v>57428</v>
      </c>
      <c r="BP109" s="66">
        <v>2150299</v>
      </c>
      <c r="BR109" s="66">
        <f t="shared" si="0"/>
        <v>608692</v>
      </c>
      <c r="BS109" s="66">
        <f t="shared" si="1"/>
        <v>2150299</v>
      </c>
    </row>
    <row r="110" spans="3:71">
      <c r="C110" s="74" t="s">
        <v>80</v>
      </c>
      <c r="D110" s="16" t="s">
        <v>80</v>
      </c>
      <c r="E110" s="32">
        <v>37</v>
      </c>
      <c r="F110" s="65">
        <v>2105438</v>
      </c>
      <c r="G110" s="65">
        <v>3256</v>
      </c>
      <c r="H110" s="65">
        <v>437</v>
      </c>
      <c r="I110" s="65">
        <v>161</v>
      </c>
      <c r="J110" s="65">
        <v>1042.8</v>
      </c>
      <c r="K110" s="65">
        <v>695.2</v>
      </c>
      <c r="L110" s="65">
        <v>44231</v>
      </c>
      <c r="M110" s="65">
        <v>13694</v>
      </c>
      <c r="N110" s="65">
        <v>28811</v>
      </c>
      <c r="O110" s="65">
        <v>9414</v>
      </c>
      <c r="P110" s="65">
        <v>33365</v>
      </c>
      <c r="Q110" s="65">
        <v>35338</v>
      </c>
      <c r="R110" s="65">
        <v>1596506.96</v>
      </c>
      <c r="S110" s="65">
        <v>568248.24</v>
      </c>
      <c r="T110" s="65">
        <v>541188.80000000005</v>
      </c>
      <c r="U110" s="65">
        <v>13145</v>
      </c>
      <c r="V110" s="65">
        <v>6214.74</v>
      </c>
      <c r="W110" s="65">
        <v>8582.26</v>
      </c>
      <c r="X110" s="65">
        <v>37020</v>
      </c>
      <c r="Y110" s="65">
        <v>105344</v>
      </c>
      <c r="Z110" s="65">
        <v>78576</v>
      </c>
      <c r="AA110" s="65">
        <v>140297.04</v>
      </c>
      <c r="AB110" s="65">
        <v>39570.959999999999</v>
      </c>
      <c r="AC110" s="65">
        <v>129016</v>
      </c>
      <c r="AD110" s="65">
        <v>77797</v>
      </c>
      <c r="AE110" s="65">
        <v>1019</v>
      </c>
      <c r="AF110" s="65">
        <v>25</v>
      </c>
      <c r="AG110" s="65">
        <v>2877</v>
      </c>
      <c r="AH110" s="65">
        <v>614</v>
      </c>
      <c r="AI110" s="65">
        <v>20</v>
      </c>
      <c r="AJ110" s="65">
        <v>518</v>
      </c>
      <c r="AK110" s="65">
        <v>3232618</v>
      </c>
      <c r="AL110" s="65">
        <v>732940</v>
      </c>
      <c r="AM110" s="65">
        <v>17410</v>
      </c>
      <c r="AN110" s="65">
        <v>93264</v>
      </c>
      <c r="AO110" s="65">
        <v>3590</v>
      </c>
      <c r="AP110" s="65">
        <v>77</v>
      </c>
      <c r="AQ110" s="65">
        <v>72</v>
      </c>
      <c r="AR110" s="65">
        <v>1523</v>
      </c>
      <c r="AS110" s="65">
        <v>8608</v>
      </c>
      <c r="AT110" s="65">
        <v>846586</v>
      </c>
      <c r="AU110" s="65">
        <v>107</v>
      </c>
      <c r="AV110" s="65">
        <v>109</v>
      </c>
      <c r="AW110" s="65">
        <v>63</v>
      </c>
      <c r="AX110" s="65">
        <v>882</v>
      </c>
      <c r="AY110" s="65">
        <v>4</v>
      </c>
      <c r="AZ110" s="65">
        <v>262</v>
      </c>
      <c r="BA110" s="66">
        <v>10560578</v>
      </c>
      <c r="BB110" s="66">
        <v>0</v>
      </c>
      <c r="BC110" s="66">
        <v>0</v>
      </c>
      <c r="BD110" s="66">
        <v>0</v>
      </c>
      <c r="BE110" s="66">
        <v>11447904</v>
      </c>
      <c r="BF110" s="66">
        <v>11447904</v>
      </c>
      <c r="BG110" s="66">
        <v>436076</v>
      </c>
      <c r="BH110" s="66">
        <v>0</v>
      </c>
      <c r="BI110" s="66">
        <v>436076</v>
      </c>
      <c r="BJ110" s="66">
        <v>0</v>
      </c>
      <c r="BK110" s="66">
        <v>0</v>
      </c>
      <c r="BL110" s="66">
        <v>11883980</v>
      </c>
      <c r="BM110" s="66">
        <v>12225</v>
      </c>
      <c r="BN110" s="66">
        <v>76757</v>
      </c>
      <c r="BO110" s="66">
        <v>1101432</v>
      </c>
      <c r="BP110" s="66">
        <v>23457007</v>
      </c>
      <c r="BR110" s="66">
        <f t="shared" si="0"/>
        <v>10560578</v>
      </c>
      <c r="BS110" s="66">
        <f t="shared" si="1"/>
        <v>23634972</v>
      </c>
    </row>
    <row r="111" spans="3:71">
      <c r="C111" s="74" t="s">
        <v>81</v>
      </c>
      <c r="D111" s="92" t="s">
        <v>81</v>
      </c>
      <c r="E111" s="32">
        <v>38</v>
      </c>
      <c r="F111" s="65">
        <f>F48+F53</f>
        <v>680065</v>
      </c>
      <c r="G111" s="65">
        <f t="shared" ref="G111:BP111" si="6">G48+G53</f>
        <v>18581</v>
      </c>
      <c r="H111" s="65">
        <f t="shared" si="6"/>
        <v>228</v>
      </c>
      <c r="I111" s="65">
        <f t="shared" si="6"/>
        <v>5998</v>
      </c>
      <c r="J111" s="65">
        <f t="shared" si="6"/>
        <v>1482.6</v>
      </c>
      <c r="K111" s="65">
        <f t="shared" si="6"/>
        <v>988.4</v>
      </c>
      <c r="L111" s="65">
        <f t="shared" si="6"/>
        <v>40051</v>
      </c>
      <c r="M111" s="65">
        <f t="shared" si="6"/>
        <v>18584</v>
      </c>
      <c r="N111" s="65">
        <f t="shared" si="6"/>
        <v>10517</v>
      </c>
      <c r="O111" s="65">
        <f t="shared" si="6"/>
        <v>51979</v>
      </c>
      <c r="P111" s="65">
        <f t="shared" si="6"/>
        <v>30466</v>
      </c>
      <c r="Q111" s="65">
        <f t="shared" si="6"/>
        <v>3982</v>
      </c>
      <c r="R111" s="65">
        <f t="shared" si="6"/>
        <v>83973.52</v>
      </c>
      <c r="S111" s="65">
        <f t="shared" si="6"/>
        <v>29888.880000000001</v>
      </c>
      <c r="T111" s="65">
        <f t="shared" si="6"/>
        <v>28465.600000000002</v>
      </c>
      <c r="U111" s="65">
        <f t="shared" si="6"/>
        <v>98770</v>
      </c>
      <c r="V111" s="65">
        <f t="shared" si="6"/>
        <v>13980.539999999999</v>
      </c>
      <c r="W111" s="65">
        <f t="shared" si="6"/>
        <v>19306.459999999995</v>
      </c>
      <c r="X111" s="65">
        <f t="shared" si="6"/>
        <v>49274</v>
      </c>
      <c r="Y111" s="65">
        <f t="shared" si="6"/>
        <v>54337</v>
      </c>
      <c r="Z111" s="65">
        <f t="shared" si="6"/>
        <v>31656</v>
      </c>
      <c r="AA111" s="65">
        <f t="shared" si="6"/>
        <v>6062.94</v>
      </c>
      <c r="AB111" s="65">
        <f t="shared" si="6"/>
        <v>1710.06</v>
      </c>
      <c r="AC111" s="65">
        <f t="shared" si="6"/>
        <v>27377</v>
      </c>
      <c r="AD111" s="65">
        <f t="shared" si="6"/>
        <v>32033</v>
      </c>
      <c r="AE111" s="65">
        <f t="shared" si="6"/>
        <v>10358</v>
      </c>
      <c r="AF111" s="65">
        <f t="shared" si="6"/>
        <v>1859</v>
      </c>
      <c r="AG111" s="65">
        <f t="shared" si="6"/>
        <v>58</v>
      </c>
      <c r="AH111" s="65">
        <f t="shared" si="6"/>
        <v>1126</v>
      </c>
      <c r="AI111" s="65">
        <f t="shared" si="6"/>
        <v>681</v>
      </c>
      <c r="AJ111" s="65">
        <f t="shared" si="6"/>
        <v>549</v>
      </c>
      <c r="AK111" s="65">
        <f t="shared" si="6"/>
        <v>185369</v>
      </c>
      <c r="AL111" s="65">
        <f t="shared" si="6"/>
        <v>441429</v>
      </c>
      <c r="AM111" s="65">
        <f t="shared" si="6"/>
        <v>332765</v>
      </c>
      <c r="AN111" s="65">
        <f t="shared" si="6"/>
        <v>80215</v>
      </c>
      <c r="AO111" s="65">
        <f t="shared" si="6"/>
        <v>42464</v>
      </c>
      <c r="AP111" s="65">
        <f t="shared" si="6"/>
        <v>2649411</v>
      </c>
      <c r="AQ111" s="65">
        <f t="shared" si="6"/>
        <v>89511</v>
      </c>
      <c r="AR111" s="65">
        <f t="shared" si="6"/>
        <v>353563</v>
      </c>
      <c r="AS111" s="65">
        <f t="shared" si="6"/>
        <v>8334</v>
      </c>
      <c r="AT111" s="65">
        <f t="shared" si="6"/>
        <v>29418</v>
      </c>
      <c r="AU111" s="65">
        <f t="shared" si="6"/>
        <v>915887</v>
      </c>
      <c r="AV111" s="65">
        <f t="shared" si="6"/>
        <v>40679</v>
      </c>
      <c r="AW111" s="65">
        <f t="shared" si="6"/>
        <v>430860</v>
      </c>
      <c r="AX111" s="65">
        <f t="shared" si="6"/>
        <v>452222</v>
      </c>
      <c r="AY111" s="65">
        <f t="shared" si="6"/>
        <v>4498</v>
      </c>
      <c r="AZ111" s="65">
        <f t="shared" si="6"/>
        <v>968090</v>
      </c>
      <c r="BA111" s="65">
        <f t="shared" si="6"/>
        <v>8379100</v>
      </c>
      <c r="BB111" s="65">
        <f t="shared" si="6"/>
        <v>12626</v>
      </c>
      <c r="BC111" s="65">
        <f t="shared" si="6"/>
        <v>123505</v>
      </c>
      <c r="BD111" s="65">
        <f t="shared" si="6"/>
        <v>136130</v>
      </c>
      <c r="BE111" s="65">
        <f t="shared" si="6"/>
        <v>46624662</v>
      </c>
      <c r="BF111" s="65">
        <f t="shared" si="6"/>
        <v>46760793</v>
      </c>
      <c r="BG111" s="65">
        <f t="shared" si="6"/>
        <v>0</v>
      </c>
      <c r="BH111" s="65">
        <f t="shared" si="6"/>
        <v>0</v>
      </c>
      <c r="BI111" s="65">
        <f t="shared" si="6"/>
        <v>0</v>
      </c>
      <c r="BJ111" s="65">
        <f t="shared" si="6"/>
        <v>0</v>
      </c>
      <c r="BK111" s="65">
        <f t="shared" si="6"/>
        <v>0</v>
      </c>
      <c r="BL111" s="65">
        <f t="shared" si="6"/>
        <v>46760793</v>
      </c>
      <c r="BM111" s="65">
        <f t="shared" si="6"/>
        <v>37347</v>
      </c>
      <c r="BN111" s="65">
        <f t="shared" si="6"/>
        <v>143309</v>
      </c>
      <c r="BO111" s="65">
        <f t="shared" si="6"/>
        <v>1586466</v>
      </c>
      <c r="BP111" s="65">
        <f t="shared" si="6"/>
        <v>56545704</v>
      </c>
      <c r="BR111" s="66">
        <f t="shared" si="0"/>
        <v>8379103</v>
      </c>
      <c r="BS111" s="66">
        <f t="shared" si="1"/>
        <v>56907018</v>
      </c>
    </row>
    <row r="112" spans="3:71">
      <c r="C112" s="74" t="s">
        <v>82</v>
      </c>
      <c r="D112" s="16" t="s">
        <v>82</v>
      </c>
      <c r="E112" s="32">
        <v>39</v>
      </c>
      <c r="F112" s="65">
        <v>152486</v>
      </c>
      <c r="G112" s="65">
        <v>284870</v>
      </c>
      <c r="H112" s="65">
        <v>29595</v>
      </c>
      <c r="I112" s="65">
        <v>15477</v>
      </c>
      <c r="J112" s="65">
        <v>6484.8</v>
      </c>
      <c r="K112" s="65">
        <v>4323.2</v>
      </c>
      <c r="L112" s="65">
        <v>132385</v>
      </c>
      <c r="M112" s="65">
        <v>73970</v>
      </c>
      <c r="N112" s="65">
        <v>113146</v>
      </c>
      <c r="O112" s="65">
        <v>180274</v>
      </c>
      <c r="P112" s="65">
        <v>112849</v>
      </c>
      <c r="Q112" s="65">
        <v>171856</v>
      </c>
      <c r="R112" s="65">
        <v>362169.73</v>
      </c>
      <c r="S112" s="65">
        <v>128907.87</v>
      </c>
      <c r="T112" s="65">
        <v>122769.40000000001</v>
      </c>
      <c r="U112" s="65">
        <v>343136</v>
      </c>
      <c r="V112" s="65">
        <v>78779.819999999992</v>
      </c>
      <c r="W112" s="65">
        <v>108791.18</v>
      </c>
      <c r="X112" s="65">
        <v>151300</v>
      </c>
      <c r="Y112" s="65">
        <v>277937</v>
      </c>
      <c r="Z112" s="65">
        <v>563668</v>
      </c>
      <c r="AA112" s="65">
        <v>50017.5</v>
      </c>
      <c r="AB112" s="65">
        <v>14107.5</v>
      </c>
      <c r="AC112" s="65">
        <v>434630</v>
      </c>
      <c r="AD112" s="65">
        <v>328647</v>
      </c>
      <c r="AE112" s="65">
        <v>8051</v>
      </c>
      <c r="AF112" s="65">
        <v>10634</v>
      </c>
      <c r="AG112" s="65">
        <v>351</v>
      </c>
      <c r="AH112" s="65">
        <v>113270</v>
      </c>
      <c r="AI112" s="65">
        <v>10607</v>
      </c>
      <c r="AJ112" s="65">
        <v>8682</v>
      </c>
      <c r="AK112" s="65">
        <v>1131232</v>
      </c>
      <c r="AL112" s="65">
        <v>354530</v>
      </c>
      <c r="AM112" s="65">
        <v>557039</v>
      </c>
      <c r="AN112" s="65">
        <v>662558</v>
      </c>
      <c r="AO112" s="65">
        <v>26159</v>
      </c>
      <c r="AP112" s="65">
        <v>252259</v>
      </c>
      <c r="AQ112" s="65">
        <v>39989</v>
      </c>
      <c r="AR112" s="65">
        <v>1547658</v>
      </c>
      <c r="AS112" s="65">
        <v>39942</v>
      </c>
      <c r="AT112" s="65">
        <v>154825</v>
      </c>
      <c r="AU112" s="65">
        <v>78409</v>
      </c>
      <c r="AV112" s="65">
        <v>508175</v>
      </c>
      <c r="AW112" s="65">
        <v>248830</v>
      </c>
      <c r="AX112" s="65">
        <v>178226</v>
      </c>
      <c r="AY112" s="65">
        <v>51941</v>
      </c>
      <c r="AZ112" s="65">
        <v>10368360</v>
      </c>
      <c r="BA112" s="66">
        <v>20594304</v>
      </c>
      <c r="BB112" s="66">
        <v>495527</v>
      </c>
      <c r="BC112" s="66">
        <v>1850729</v>
      </c>
      <c r="BD112" s="66">
        <v>2346256</v>
      </c>
      <c r="BE112" s="66">
        <v>24449</v>
      </c>
      <c r="BF112" s="66">
        <v>2370705</v>
      </c>
      <c r="BG112" s="66">
        <v>0</v>
      </c>
      <c r="BH112" s="66">
        <v>0</v>
      </c>
      <c r="BI112" s="66">
        <v>0</v>
      </c>
      <c r="BJ112" s="66">
        <v>1020374</v>
      </c>
      <c r="BK112" s="66">
        <v>243480</v>
      </c>
      <c r="BL112" s="66">
        <v>3634559</v>
      </c>
      <c r="BM112" s="66">
        <v>0</v>
      </c>
      <c r="BN112" s="66">
        <v>0</v>
      </c>
      <c r="BO112" s="66">
        <v>1243598</v>
      </c>
      <c r="BP112" s="66">
        <v>25472461</v>
      </c>
      <c r="BR112" s="66">
        <f t="shared" si="0"/>
        <v>20594304</v>
      </c>
      <c r="BS112" s="66">
        <f t="shared" si="1"/>
        <v>25472461</v>
      </c>
    </row>
    <row r="113" spans="1:71">
      <c r="C113" s="74" t="s">
        <v>83</v>
      </c>
      <c r="D113" s="16" t="s">
        <v>83</v>
      </c>
      <c r="E113" s="32">
        <v>40</v>
      </c>
      <c r="F113" s="65">
        <v>802164</v>
      </c>
      <c r="G113" s="65">
        <v>489350</v>
      </c>
      <c r="H113" s="65">
        <v>23559</v>
      </c>
      <c r="I113" s="65">
        <v>50883</v>
      </c>
      <c r="J113" s="65">
        <v>2383.7999999999997</v>
      </c>
      <c r="K113" s="65">
        <v>1589.2</v>
      </c>
      <c r="L113" s="65">
        <v>85523</v>
      </c>
      <c r="M113" s="65">
        <v>38584</v>
      </c>
      <c r="N113" s="65">
        <v>30762</v>
      </c>
      <c r="O113" s="65">
        <v>82702</v>
      </c>
      <c r="P113" s="65">
        <v>84165</v>
      </c>
      <c r="Q113" s="65">
        <v>29194</v>
      </c>
      <c r="R113" s="65">
        <v>138638.78999999998</v>
      </c>
      <c r="S113" s="65">
        <v>49346.009999999995</v>
      </c>
      <c r="T113" s="65">
        <v>46996.200000000004</v>
      </c>
      <c r="U113" s="65">
        <v>117359</v>
      </c>
      <c r="V113" s="65">
        <v>29486.52</v>
      </c>
      <c r="W113" s="65">
        <v>40719.479999999996</v>
      </c>
      <c r="X113" s="65">
        <v>101120</v>
      </c>
      <c r="Y113" s="65">
        <v>184863</v>
      </c>
      <c r="Z113" s="65">
        <v>88178</v>
      </c>
      <c r="AA113" s="65">
        <v>23659.74</v>
      </c>
      <c r="AB113" s="65">
        <v>6673.26</v>
      </c>
      <c r="AC113" s="65">
        <v>35952</v>
      </c>
      <c r="AD113" s="65">
        <v>71528</v>
      </c>
      <c r="AE113" s="65">
        <v>4358</v>
      </c>
      <c r="AF113" s="65">
        <v>6028</v>
      </c>
      <c r="AG113" s="65">
        <v>450</v>
      </c>
      <c r="AH113" s="65">
        <v>17316</v>
      </c>
      <c r="AI113" s="65">
        <v>3883</v>
      </c>
      <c r="AJ113" s="65">
        <v>6418</v>
      </c>
      <c r="AK113" s="65">
        <v>629389</v>
      </c>
      <c r="AL113" s="65">
        <v>593750</v>
      </c>
      <c r="AM113" s="65">
        <v>328327</v>
      </c>
      <c r="AN113" s="65">
        <v>159368</v>
      </c>
      <c r="AO113" s="65">
        <v>230688</v>
      </c>
      <c r="AP113" s="65">
        <v>2213690</v>
      </c>
      <c r="AQ113" s="65">
        <v>184930</v>
      </c>
      <c r="AR113" s="65">
        <v>234446</v>
      </c>
      <c r="AS113" s="65">
        <v>16037</v>
      </c>
      <c r="AT113" s="65">
        <v>79953</v>
      </c>
      <c r="AU113" s="65">
        <v>23585</v>
      </c>
      <c r="AV113" s="65">
        <v>99554</v>
      </c>
      <c r="AW113" s="65">
        <v>1969756</v>
      </c>
      <c r="AX113" s="65">
        <v>147726</v>
      </c>
      <c r="AY113" s="65">
        <v>28621</v>
      </c>
      <c r="AZ113" s="65">
        <v>2106122</v>
      </c>
      <c r="BA113" s="66">
        <v>11739774</v>
      </c>
      <c r="BB113" s="66">
        <v>6384375</v>
      </c>
      <c r="BC113" s="66">
        <v>9534372</v>
      </c>
      <c r="BD113" s="66">
        <v>15918747</v>
      </c>
      <c r="BE113" s="66">
        <v>3653180</v>
      </c>
      <c r="BF113" s="66">
        <v>19571928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19571928</v>
      </c>
      <c r="BM113" s="66">
        <v>116726</v>
      </c>
      <c r="BN113" s="66">
        <v>5476</v>
      </c>
      <c r="BO113" s="66">
        <v>-420695</v>
      </c>
      <c r="BP113" s="66">
        <v>30768804</v>
      </c>
      <c r="BR113" s="66">
        <f t="shared" si="0"/>
        <v>11739774</v>
      </c>
      <c r="BS113" s="66">
        <f t="shared" si="1"/>
        <v>31013209</v>
      </c>
    </row>
    <row r="114" spans="1:71">
      <c r="C114" s="74" t="s">
        <v>84</v>
      </c>
      <c r="D114" s="16" t="s">
        <v>84</v>
      </c>
      <c r="E114" s="32">
        <v>41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5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5">
        <v>0</v>
      </c>
      <c r="AD114" s="65">
        <v>0</v>
      </c>
      <c r="AE114" s="65">
        <v>0</v>
      </c>
      <c r="AF114" s="65">
        <v>0</v>
      </c>
      <c r="AG114" s="65">
        <v>0</v>
      </c>
      <c r="AH114" s="65">
        <v>0</v>
      </c>
      <c r="AI114" s="65">
        <v>0</v>
      </c>
      <c r="AJ114" s="65">
        <v>0</v>
      </c>
      <c r="AK114" s="65">
        <v>0</v>
      </c>
      <c r="AL114" s="65">
        <v>3139</v>
      </c>
      <c r="AM114" s="65">
        <v>37132</v>
      </c>
      <c r="AN114" s="65">
        <v>3212</v>
      </c>
      <c r="AO114" s="65">
        <v>0</v>
      </c>
      <c r="AP114" s="65">
        <v>0</v>
      </c>
      <c r="AQ114" s="65">
        <v>0</v>
      </c>
      <c r="AR114" s="65">
        <v>0</v>
      </c>
      <c r="AS114" s="65">
        <v>0</v>
      </c>
      <c r="AT114" s="65">
        <v>0</v>
      </c>
      <c r="AU114" s="65">
        <v>0</v>
      </c>
      <c r="AV114" s="65">
        <v>0</v>
      </c>
      <c r="AW114" s="65">
        <v>0</v>
      </c>
      <c r="AX114" s="65">
        <v>388412</v>
      </c>
      <c r="AY114" s="65">
        <v>228</v>
      </c>
      <c r="AZ114" s="65">
        <v>0</v>
      </c>
      <c r="BA114" s="66">
        <v>432123</v>
      </c>
      <c r="BB114" s="66">
        <v>7681076</v>
      </c>
      <c r="BC114" s="66">
        <v>25185133</v>
      </c>
      <c r="BD114" s="66">
        <v>32866208</v>
      </c>
      <c r="BE114" s="66">
        <v>1809461</v>
      </c>
      <c r="BF114" s="66">
        <v>34675670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34675670</v>
      </c>
      <c r="BM114" s="66">
        <v>3669</v>
      </c>
      <c r="BN114" s="66">
        <v>2336</v>
      </c>
      <c r="BO114" s="66">
        <v>2123041</v>
      </c>
      <c r="BP114" s="66">
        <v>37224828</v>
      </c>
      <c r="BR114" s="66">
        <f t="shared" si="0"/>
        <v>432123</v>
      </c>
      <c r="BS114" s="66">
        <f t="shared" si="1"/>
        <v>37236839</v>
      </c>
    </row>
    <row r="115" spans="1:71">
      <c r="C115" s="74" t="s">
        <v>85</v>
      </c>
      <c r="D115" s="16" t="s">
        <v>85</v>
      </c>
      <c r="E115" s="32">
        <v>42</v>
      </c>
      <c r="F115" s="65">
        <v>0</v>
      </c>
      <c r="G115" s="65">
        <v>29619</v>
      </c>
      <c r="H115" s="65">
        <v>369</v>
      </c>
      <c r="I115" s="65">
        <v>9566</v>
      </c>
      <c r="J115" s="65">
        <v>2360.4</v>
      </c>
      <c r="K115" s="65">
        <v>1573.6000000000001</v>
      </c>
      <c r="L115" s="65">
        <v>63690</v>
      </c>
      <c r="M115" s="65">
        <v>29565</v>
      </c>
      <c r="N115" s="65">
        <v>16736</v>
      </c>
      <c r="O115" s="65">
        <v>82728</v>
      </c>
      <c r="P115" s="65">
        <v>48496</v>
      </c>
      <c r="Q115" s="65">
        <v>6338</v>
      </c>
      <c r="R115" s="65">
        <v>133681.60999999999</v>
      </c>
      <c r="S115" s="65">
        <v>47581.59</v>
      </c>
      <c r="T115" s="65">
        <v>45315.8</v>
      </c>
      <c r="U115" s="65">
        <v>157157</v>
      </c>
      <c r="V115" s="65">
        <v>22256.639999999999</v>
      </c>
      <c r="W115" s="65">
        <v>30735.359999999997</v>
      </c>
      <c r="X115" s="65">
        <v>78632</v>
      </c>
      <c r="Y115" s="65">
        <v>86476</v>
      </c>
      <c r="Z115" s="65">
        <v>50407</v>
      </c>
      <c r="AA115" s="65">
        <v>9654.06</v>
      </c>
      <c r="AB115" s="65">
        <v>2722.94</v>
      </c>
      <c r="AC115" s="65">
        <v>43579</v>
      </c>
      <c r="AD115" s="65">
        <v>51000</v>
      </c>
      <c r="AE115" s="65">
        <v>16484</v>
      </c>
      <c r="AF115" s="65">
        <v>2963</v>
      </c>
      <c r="AG115" s="65">
        <v>93</v>
      </c>
      <c r="AH115" s="65">
        <v>1792</v>
      </c>
      <c r="AI115" s="65">
        <v>1074</v>
      </c>
      <c r="AJ115" s="65">
        <v>873</v>
      </c>
      <c r="AK115" s="65">
        <v>295212</v>
      </c>
      <c r="AL115" s="65">
        <v>293450</v>
      </c>
      <c r="AM115" s="65">
        <v>86669</v>
      </c>
      <c r="AN115" s="65">
        <v>48130</v>
      </c>
      <c r="AO115" s="65">
        <v>351923</v>
      </c>
      <c r="AP115" s="65">
        <v>641152</v>
      </c>
      <c r="AQ115" s="65">
        <v>284005</v>
      </c>
      <c r="AR115" s="65">
        <v>404756</v>
      </c>
      <c r="AS115" s="65">
        <v>8005</v>
      </c>
      <c r="AT115" s="65">
        <v>48664</v>
      </c>
      <c r="AU115" s="65">
        <v>11433</v>
      </c>
      <c r="AV115" s="65">
        <v>70065</v>
      </c>
      <c r="AW115" s="65">
        <v>34990</v>
      </c>
      <c r="AX115" s="65">
        <v>10786</v>
      </c>
      <c r="AY115" s="65">
        <v>2111296</v>
      </c>
      <c r="AZ115" s="65">
        <v>56379</v>
      </c>
      <c r="BA115" s="66">
        <v>5830434</v>
      </c>
      <c r="BB115" s="66">
        <v>624515</v>
      </c>
      <c r="BC115" s="66">
        <v>3057899</v>
      </c>
      <c r="BD115" s="66">
        <v>3682413</v>
      </c>
      <c r="BE115" s="66">
        <v>762079</v>
      </c>
      <c r="BF115" s="66">
        <v>4444493</v>
      </c>
      <c r="BG115" s="66">
        <v>0</v>
      </c>
      <c r="BH115" s="66">
        <v>0</v>
      </c>
      <c r="BI115" s="66">
        <v>0</v>
      </c>
      <c r="BJ115" s="66">
        <v>8117</v>
      </c>
      <c r="BK115" s="66">
        <v>1536</v>
      </c>
      <c r="BL115" s="66">
        <v>4454146</v>
      </c>
      <c r="BM115" s="66">
        <v>320641</v>
      </c>
      <c r="BN115" s="66">
        <v>571466</v>
      </c>
      <c r="BO115" s="66">
        <v>231202</v>
      </c>
      <c r="BP115" s="66">
        <v>9623675</v>
      </c>
      <c r="BR115" s="66">
        <f t="shared" si="0"/>
        <v>5830434</v>
      </c>
      <c r="BS115" s="66">
        <f t="shared" si="1"/>
        <v>11407889</v>
      </c>
    </row>
    <row r="116" spans="1:71">
      <c r="C116" s="79"/>
      <c r="D116" s="93"/>
      <c r="E116" s="3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</row>
    <row r="117" spans="1:71" ht="13.95" customHeight="1">
      <c r="D117" s="20" t="s">
        <v>87</v>
      </c>
      <c r="E117" s="70" t="s">
        <v>88</v>
      </c>
      <c r="F117" s="66">
        <v>40256567</v>
      </c>
      <c r="G117" s="66">
        <v>16463115</v>
      </c>
      <c r="H117" s="66">
        <v>4204238</v>
      </c>
      <c r="I117" s="66">
        <v>11961837</v>
      </c>
      <c r="J117" s="66">
        <v>3696323.4</v>
      </c>
      <c r="K117" s="66">
        <v>2464215.6</v>
      </c>
      <c r="L117" s="66">
        <v>165131129</v>
      </c>
      <c r="M117" s="66">
        <v>85922955</v>
      </c>
      <c r="N117" s="66">
        <v>38076517</v>
      </c>
      <c r="O117" s="66">
        <v>37814114</v>
      </c>
      <c r="P117" s="66">
        <v>67865072</v>
      </c>
      <c r="Q117" s="66">
        <v>93456449</v>
      </c>
      <c r="R117" s="66">
        <v>157910775.38</v>
      </c>
      <c r="S117" s="66">
        <v>56205530.219999999</v>
      </c>
      <c r="T117" s="66">
        <v>53529076.400000006</v>
      </c>
      <c r="U117" s="66">
        <v>75991081</v>
      </c>
      <c r="V117" s="66">
        <v>48612444.719999999</v>
      </c>
      <c r="W117" s="66">
        <v>67131471.280000001</v>
      </c>
      <c r="X117" s="66">
        <v>61850015</v>
      </c>
      <c r="Y117" s="66">
        <v>79837959</v>
      </c>
      <c r="Z117" s="66">
        <v>61284074</v>
      </c>
      <c r="AA117" s="66">
        <v>66916737.420000002</v>
      </c>
      <c r="AB117" s="66">
        <v>18873951.580000002</v>
      </c>
      <c r="AC117" s="66">
        <v>58309534</v>
      </c>
      <c r="AD117" s="66">
        <v>60557307</v>
      </c>
      <c r="AE117" s="66">
        <v>9644886</v>
      </c>
      <c r="AF117" s="66">
        <v>1539263</v>
      </c>
      <c r="AG117" s="66">
        <v>949006</v>
      </c>
      <c r="AH117" s="66">
        <v>32405039</v>
      </c>
      <c r="AI117" s="66">
        <v>3417050</v>
      </c>
      <c r="AJ117" s="66">
        <v>2105495</v>
      </c>
      <c r="AK117" s="66">
        <v>113324173</v>
      </c>
      <c r="AL117" s="66">
        <v>34955578</v>
      </c>
      <c r="AM117" s="66">
        <v>66886077</v>
      </c>
      <c r="AN117" s="66">
        <v>16831889</v>
      </c>
      <c r="AO117" s="66">
        <v>9892587</v>
      </c>
      <c r="AP117" s="66">
        <v>29932733</v>
      </c>
      <c r="AQ117" s="66">
        <v>16035689</v>
      </c>
      <c r="AR117" s="66">
        <v>39045968</v>
      </c>
      <c r="AS117" s="66">
        <v>1240582</v>
      </c>
      <c r="AT117" s="66">
        <v>12876740</v>
      </c>
      <c r="AU117" s="66">
        <v>4242770</v>
      </c>
      <c r="AV117" s="66">
        <v>13346300</v>
      </c>
      <c r="AW117" s="66">
        <v>6093718</v>
      </c>
      <c r="AX117" s="66">
        <v>24828263</v>
      </c>
      <c r="AY117" s="66">
        <v>5115989</v>
      </c>
      <c r="AZ117" s="66">
        <v>16699266</v>
      </c>
    </row>
    <row r="118" spans="1:71" ht="13.95" customHeight="1">
      <c r="A118" s="83"/>
      <c r="B118" s="83"/>
      <c r="C118" s="83"/>
      <c r="D118" s="14" t="s">
        <v>90</v>
      </c>
      <c r="E118" s="67" t="s">
        <v>91</v>
      </c>
      <c r="F118" s="66">
        <v>49222180</v>
      </c>
      <c r="G118" s="66">
        <v>3979484</v>
      </c>
      <c r="H118" s="66">
        <v>699047</v>
      </c>
      <c r="I118" s="66">
        <v>1947290</v>
      </c>
      <c r="J118" s="66">
        <v>1004163</v>
      </c>
      <c r="K118" s="66">
        <v>669442</v>
      </c>
      <c r="L118" s="66">
        <v>12908982</v>
      </c>
      <c r="M118" s="66">
        <v>4921263</v>
      </c>
      <c r="N118" s="66">
        <v>2039466</v>
      </c>
      <c r="O118" s="66">
        <v>2211907</v>
      </c>
      <c r="P118" s="66">
        <v>2781032</v>
      </c>
      <c r="Q118" s="66">
        <v>2971824</v>
      </c>
      <c r="R118" s="66">
        <v>8411626.459999999</v>
      </c>
      <c r="S118" s="66">
        <v>2993968.7399999998</v>
      </c>
      <c r="T118" s="66">
        <v>2851398.8000000003</v>
      </c>
      <c r="U118" s="66">
        <v>5417058</v>
      </c>
      <c r="V118" s="66">
        <v>1845335.52</v>
      </c>
      <c r="W118" s="66">
        <v>2548320.48</v>
      </c>
      <c r="X118" s="66">
        <v>3004108</v>
      </c>
      <c r="Y118" s="66">
        <v>6573893</v>
      </c>
      <c r="Z118" s="66">
        <v>3007662</v>
      </c>
      <c r="AA118" s="66">
        <v>5412378.6600000001</v>
      </c>
      <c r="AB118" s="66">
        <v>1526568.34</v>
      </c>
      <c r="AC118" s="66">
        <v>6006073</v>
      </c>
      <c r="AD118" s="66">
        <v>3525435</v>
      </c>
      <c r="AE118" s="66">
        <v>366432</v>
      </c>
      <c r="AF118" s="66">
        <v>885665</v>
      </c>
      <c r="AG118" s="66">
        <v>109245</v>
      </c>
      <c r="AH118" s="66">
        <v>2781428</v>
      </c>
      <c r="AI118" s="66">
        <v>334149</v>
      </c>
      <c r="AJ118" s="66">
        <v>915133</v>
      </c>
      <c r="AK118" s="66">
        <v>22231940</v>
      </c>
      <c r="AL118" s="66">
        <v>43304067</v>
      </c>
      <c r="AM118" s="66">
        <v>17192162</v>
      </c>
      <c r="AN118" s="66">
        <v>12613455</v>
      </c>
      <c r="AO118" s="66">
        <v>3022714</v>
      </c>
      <c r="AP118" s="66">
        <v>12444407</v>
      </c>
      <c r="AQ118" s="66">
        <v>4787718</v>
      </c>
      <c r="AR118" s="66">
        <v>9976526</v>
      </c>
      <c r="AS118" s="66">
        <v>371965</v>
      </c>
      <c r="AT118" s="66">
        <v>4549809</v>
      </c>
      <c r="AU118" s="66">
        <v>2053539</v>
      </c>
      <c r="AV118" s="66">
        <v>8460265</v>
      </c>
      <c r="AW118" s="66">
        <v>20473998</v>
      </c>
      <c r="AX118" s="66">
        <v>7903996</v>
      </c>
      <c r="AY118" s="66">
        <v>2352382</v>
      </c>
      <c r="AZ118" s="66">
        <v>2049502</v>
      </c>
    </row>
    <row r="119" spans="1:71">
      <c r="A119" s="84"/>
      <c r="B119" s="84"/>
      <c r="C119" s="84"/>
      <c r="D119" s="16" t="s">
        <v>92</v>
      </c>
      <c r="E119" s="24" t="s">
        <v>93</v>
      </c>
      <c r="F119" s="66">
        <v>19266</v>
      </c>
      <c r="G119" s="66">
        <v>732757</v>
      </c>
      <c r="H119" s="66">
        <v>915173</v>
      </c>
      <c r="I119" s="66">
        <v>128872</v>
      </c>
      <c r="J119" s="66">
        <v>72121.2</v>
      </c>
      <c r="K119" s="66">
        <v>48080.800000000003</v>
      </c>
      <c r="L119" s="66">
        <v>4088664</v>
      </c>
      <c r="M119" s="66">
        <v>653827</v>
      </c>
      <c r="N119" s="66">
        <v>573369</v>
      </c>
      <c r="O119" s="66">
        <v>322323</v>
      </c>
      <c r="P119" s="66">
        <v>752131</v>
      </c>
      <c r="Q119" s="66">
        <v>5756710</v>
      </c>
      <c r="R119" s="66">
        <v>2117888.19</v>
      </c>
      <c r="S119" s="66">
        <v>753824.61</v>
      </c>
      <c r="T119" s="66">
        <v>717928.20000000007</v>
      </c>
      <c r="U119" s="66">
        <v>1401524</v>
      </c>
      <c r="V119" s="66">
        <v>372496.32</v>
      </c>
      <c r="W119" s="66">
        <v>514399.68</v>
      </c>
      <c r="X119" s="66">
        <v>660248</v>
      </c>
      <c r="Y119" s="66">
        <v>1639445</v>
      </c>
      <c r="Z119" s="66">
        <v>935767</v>
      </c>
      <c r="AA119" s="66">
        <v>2189242.38</v>
      </c>
      <c r="AB119" s="66">
        <v>617478.62</v>
      </c>
      <c r="AC119" s="66">
        <v>435098</v>
      </c>
      <c r="AD119" s="66">
        <v>294056</v>
      </c>
      <c r="AE119" s="66">
        <v>54931</v>
      </c>
      <c r="AF119" s="66">
        <v>26433</v>
      </c>
      <c r="AG119" s="66">
        <v>42605</v>
      </c>
      <c r="AH119" s="66">
        <v>606383</v>
      </c>
      <c r="AI119" s="66">
        <v>11134</v>
      </c>
      <c r="AJ119" s="66">
        <v>152948</v>
      </c>
      <c r="AK119" s="66">
        <v>4536871</v>
      </c>
      <c r="AL119" s="66">
        <v>17605386</v>
      </c>
      <c r="AM119" s="66">
        <v>3142371</v>
      </c>
      <c r="AN119" s="66">
        <v>538371</v>
      </c>
      <c r="AO119" s="66">
        <v>586837</v>
      </c>
      <c r="AP119" s="66">
        <v>848310</v>
      </c>
      <c r="AQ119" s="66">
        <v>4340846</v>
      </c>
      <c r="AR119" s="66">
        <v>3124151</v>
      </c>
      <c r="AS119" s="66">
        <v>126011</v>
      </c>
      <c r="AT119" s="66">
        <v>1169271</v>
      </c>
      <c r="AU119" s="66">
        <v>244293</v>
      </c>
      <c r="AV119" s="66">
        <v>544025</v>
      </c>
      <c r="AW119" s="66">
        <v>258442</v>
      </c>
      <c r="AX119" s="66">
        <v>112366</v>
      </c>
      <c r="AY119" s="66">
        <v>242597</v>
      </c>
      <c r="AZ119" s="66">
        <v>29057644</v>
      </c>
      <c r="BP119" s="66">
        <f>SUM(BP70:BP115)</f>
        <v>2618639937</v>
      </c>
    </row>
    <row r="120" spans="1:71">
      <c r="A120" s="84"/>
      <c r="B120" s="84"/>
      <c r="C120" s="84"/>
      <c r="D120" s="16" t="s">
        <v>94</v>
      </c>
      <c r="E120" s="24" t="s">
        <v>95</v>
      </c>
      <c r="F120" s="66">
        <v>1905584</v>
      </c>
      <c r="G120" s="66">
        <v>952534</v>
      </c>
      <c r="H120" s="66">
        <v>3406579</v>
      </c>
      <c r="I120" s="66">
        <v>828630</v>
      </c>
      <c r="J120" s="66">
        <v>152114.4</v>
      </c>
      <c r="K120" s="66">
        <v>101409.60000000001</v>
      </c>
      <c r="L120" s="66">
        <v>6294895</v>
      </c>
      <c r="M120" s="66">
        <v>798936</v>
      </c>
      <c r="N120" s="66">
        <v>641445</v>
      </c>
      <c r="O120" s="66">
        <v>514814</v>
      </c>
      <c r="P120" s="66">
        <v>2247901</v>
      </c>
      <c r="Q120" s="66">
        <v>3816904</v>
      </c>
      <c r="R120" s="66">
        <v>5617849.6099999994</v>
      </c>
      <c r="S120" s="66">
        <v>1999573.5899999999</v>
      </c>
      <c r="T120" s="66">
        <v>1904355.8</v>
      </c>
      <c r="U120" s="66">
        <v>2830257</v>
      </c>
      <c r="V120" s="66">
        <v>1393253.8199999998</v>
      </c>
      <c r="W120" s="66">
        <v>1924017.18</v>
      </c>
      <c r="X120" s="66">
        <v>1545142</v>
      </c>
      <c r="Y120" s="66">
        <v>2095640</v>
      </c>
      <c r="Z120" s="66">
        <v>1455128</v>
      </c>
      <c r="AA120" s="66">
        <v>2008122.48</v>
      </c>
      <c r="AB120" s="66">
        <v>566393.52</v>
      </c>
      <c r="AC120" s="66">
        <v>1339991</v>
      </c>
      <c r="AD120" s="66">
        <v>2218457</v>
      </c>
      <c r="AE120" s="66">
        <v>171822</v>
      </c>
      <c r="AF120" s="66">
        <v>285754</v>
      </c>
      <c r="AG120" s="66">
        <v>142912</v>
      </c>
      <c r="AH120" s="66">
        <v>4927364</v>
      </c>
      <c r="AI120" s="66">
        <v>320391</v>
      </c>
      <c r="AJ120" s="66">
        <v>600373</v>
      </c>
      <c r="AK120" s="66">
        <v>10989635</v>
      </c>
      <c r="AL120" s="66">
        <v>3021918</v>
      </c>
      <c r="AM120" s="66">
        <v>5583254</v>
      </c>
      <c r="AN120" s="66">
        <v>1379435</v>
      </c>
      <c r="AO120" s="66">
        <v>1784392</v>
      </c>
      <c r="AP120" s="66">
        <v>646766</v>
      </c>
      <c r="AQ120" s="66">
        <v>15949029</v>
      </c>
      <c r="AR120" s="66">
        <v>4625452</v>
      </c>
      <c r="AS120" s="66">
        <v>97736</v>
      </c>
      <c r="AT120" s="66">
        <v>975861</v>
      </c>
      <c r="AU120" s="66">
        <v>918139</v>
      </c>
      <c r="AV120" s="66">
        <v>973787</v>
      </c>
      <c r="AW120" s="66">
        <v>2840333</v>
      </c>
      <c r="AX120" s="66">
        <v>1799075</v>
      </c>
      <c r="AY120" s="66">
        <v>830202</v>
      </c>
      <c r="AZ120" s="66">
        <v>38242</v>
      </c>
    </row>
    <row r="121" spans="1:71">
      <c r="A121" s="84"/>
      <c r="B121" s="84"/>
      <c r="C121" s="84"/>
      <c r="D121" s="18" t="s">
        <v>96</v>
      </c>
      <c r="E121" s="26" t="s">
        <v>97</v>
      </c>
      <c r="F121" s="66">
        <v>0</v>
      </c>
      <c r="G121" s="66">
        <v>2750604</v>
      </c>
      <c r="H121" s="66">
        <v>-1228363</v>
      </c>
      <c r="I121" s="66">
        <v>1575499</v>
      </c>
      <c r="J121" s="66">
        <v>-266711.39999999997</v>
      </c>
      <c r="K121" s="66">
        <v>-177807.6</v>
      </c>
      <c r="L121" s="66">
        <v>9853649</v>
      </c>
      <c r="M121" s="66">
        <v>3576182</v>
      </c>
      <c r="N121" s="66">
        <v>2362783</v>
      </c>
      <c r="O121" s="66">
        <v>2028912</v>
      </c>
      <c r="P121" s="66">
        <v>5317606</v>
      </c>
      <c r="Q121" s="66">
        <v>4141512</v>
      </c>
      <c r="R121" s="66">
        <v>15028999.199999999</v>
      </c>
      <c r="S121" s="66">
        <v>5349304.8</v>
      </c>
      <c r="T121" s="66">
        <v>5094576</v>
      </c>
      <c r="U121" s="66">
        <v>10706832</v>
      </c>
      <c r="V121" s="66">
        <v>3772481.1599999997</v>
      </c>
      <c r="W121" s="66">
        <v>5209616.84</v>
      </c>
      <c r="X121" s="66">
        <v>5874000</v>
      </c>
      <c r="Y121" s="66">
        <v>8085347</v>
      </c>
      <c r="Z121" s="66">
        <v>4565688</v>
      </c>
      <c r="AA121" s="66">
        <v>6225185.46</v>
      </c>
      <c r="AB121" s="66">
        <v>1755821.54</v>
      </c>
      <c r="AC121" s="66">
        <v>3375667</v>
      </c>
      <c r="AD121" s="66">
        <v>3048834</v>
      </c>
      <c r="AE121" s="66">
        <v>575904</v>
      </c>
      <c r="AF121" s="66">
        <v>1174103</v>
      </c>
      <c r="AG121" s="66">
        <v>145655</v>
      </c>
      <c r="AH121" s="66">
        <v>965639</v>
      </c>
      <c r="AI121" s="66">
        <v>748401</v>
      </c>
      <c r="AJ121" s="66">
        <v>80382</v>
      </c>
      <c r="AK121" s="66">
        <v>5011282</v>
      </c>
      <c r="AL121" s="66">
        <v>28905920</v>
      </c>
      <c r="AM121" s="66">
        <v>7128244</v>
      </c>
      <c r="AN121" s="66">
        <v>2122607</v>
      </c>
      <c r="AO121" s="66">
        <v>2345418</v>
      </c>
      <c r="AP121" s="66">
        <v>22576107</v>
      </c>
      <c r="AQ121" s="66">
        <v>5836084</v>
      </c>
      <c r="AR121" s="66">
        <v>5703634</v>
      </c>
      <c r="AS121" s="66">
        <v>314004</v>
      </c>
      <c r="AT121" s="66">
        <v>3885327</v>
      </c>
      <c r="AU121" s="66">
        <v>1222687</v>
      </c>
      <c r="AV121" s="66">
        <v>2148084</v>
      </c>
      <c r="AW121" s="66">
        <v>1102313</v>
      </c>
      <c r="AX121" s="66">
        <v>2581128</v>
      </c>
      <c r="AY121" s="66">
        <v>1082505</v>
      </c>
      <c r="AZ121" s="66">
        <v>19622</v>
      </c>
    </row>
    <row r="122" spans="1:71">
      <c r="A122" s="85"/>
      <c r="B122" s="85"/>
      <c r="C122" s="85"/>
      <c r="D122" s="20" t="s">
        <v>98</v>
      </c>
      <c r="E122" s="70" t="s">
        <v>99</v>
      </c>
      <c r="F122" s="66">
        <v>51147030</v>
      </c>
      <c r="G122" s="66">
        <v>8415380</v>
      </c>
      <c r="H122" s="66">
        <v>3792436</v>
      </c>
      <c r="I122" s="66">
        <v>4480291</v>
      </c>
      <c r="J122" s="66">
        <v>961687.2</v>
      </c>
      <c r="K122" s="66">
        <v>641124.80000000005</v>
      </c>
      <c r="L122" s="66">
        <v>33146189</v>
      </c>
      <c r="M122" s="66">
        <v>9950209</v>
      </c>
      <c r="N122" s="66">
        <v>5617064</v>
      </c>
      <c r="O122" s="66">
        <v>5077956</v>
      </c>
      <c r="P122" s="66">
        <v>11098670</v>
      </c>
      <c r="Q122" s="66">
        <v>16686951</v>
      </c>
      <c r="R122" s="66">
        <v>31176364.049999997</v>
      </c>
      <c r="S122" s="66">
        <v>11096671.949999999</v>
      </c>
      <c r="T122" s="66">
        <v>10568259</v>
      </c>
      <c r="U122" s="66">
        <v>20355670</v>
      </c>
      <c r="V122" s="66">
        <v>7383567.2399999993</v>
      </c>
      <c r="W122" s="66">
        <v>10196354.76</v>
      </c>
      <c r="X122" s="66">
        <v>11083499</v>
      </c>
      <c r="Y122" s="66">
        <v>18394325</v>
      </c>
      <c r="Z122" s="66">
        <v>9964245</v>
      </c>
      <c r="AA122" s="66">
        <v>15834928.200000001</v>
      </c>
      <c r="AB122" s="66">
        <v>4466261.8</v>
      </c>
      <c r="AC122" s="66">
        <v>11156830</v>
      </c>
      <c r="AD122" s="66">
        <v>9086782</v>
      </c>
      <c r="AE122" s="66">
        <v>1169089</v>
      </c>
      <c r="AF122" s="66">
        <v>2371955</v>
      </c>
      <c r="AG122" s="66">
        <v>440417</v>
      </c>
      <c r="AH122" s="66">
        <v>9280813</v>
      </c>
      <c r="AI122" s="66">
        <v>1414075</v>
      </c>
      <c r="AJ122" s="66">
        <v>1748835</v>
      </c>
      <c r="AK122" s="66">
        <v>42769729</v>
      </c>
      <c r="AL122" s="66">
        <v>92837290</v>
      </c>
      <c r="AM122" s="66">
        <v>33046030</v>
      </c>
      <c r="AN122" s="66">
        <v>16653869</v>
      </c>
      <c r="AO122" s="66">
        <v>7739361</v>
      </c>
      <c r="AP122" s="66">
        <v>36515591</v>
      </c>
      <c r="AQ122" s="66">
        <v>30913677</v>
      </c>
      <c r="AR122" s="66">
        <v>23429762</v>
      </c>
      <c r="AS122" s="66">
        <v>909717</v>
      </c>
      <c r="AT122" s="66">
        <v>10580267</v>
      </c>
      <c r="AU122" s="66">
        <v>4438658</v>
      </c>
      <c r="AV122" s="66">
        <v>12126161</v>
      </c>
      <c r="AW122" s="66">
        <v>24675086</v>
      </c>
      <c r="AX122" s="66">
        <v>12396565</v>
      </c>
      <c r="AY122" s="66">
        <v>4507686</v>
      </c>
      <c r="AZ122" s="66">
        <v>31165010</v>
      </c>
    </row>
    <row r="123" spans="1:71">
      <c r="D123" s="86" t="s">
        <v>102</v>
      </c>
      <c r="E123" s="70" t="s">
        <v>101</v>
      </c>
      <c r="F123" s="66">
        <v>91403597</v>
      </c>
      <c r="G123" s="66">
        <v>24878495</v>
      </c>
      <c r="H123" s="66">
        <v>7996674</v>
      </c>
      <c r="I123" s="66">
        <v>16442128</v>
      </c>
      <c r="J123" s="66">
        <v>4658010</v>
      </c>
      <c r="K123" s="66">
        <v>3105340</v>
      </c>
      <c r="L123" s="66">
        <v>198277318</v>
      </c>
      <c r="M123" s="66">
        <v>95873164</v>
      </c>
      <c r="N123" s="66">
        <v>43693580</v>
      </c>
      <c r="O123" s="66">
        <v>42892069</v>
      </c>
      <c r="P123" s="66">
        <v>78963743</v>
      </c>
      <c r="Q123" s="66">
        <v>110143400</v>
      </c>
      <c r="R123" s="66">
        <v>189087139.42999998</v>
      </c>
      <c r="S123" s="66">
        <v>67302202.170000002</v>
      </c>
      <c r="T123" s="66">
        <v>64097335.400000006</v>
      </c>
      <c r="U123" s="66">
        <v>96346752</v>
      </c>
      <c r="V123" s="66">
        <v>55996011.960000001</v>
      </c>
      <c r="W123" s="66">
        <v>77327826.039999992</v>
      </c>
      <c r="X123" s="66">
        <v>72933514</v>
      </c>
      <c r="Y123" s="66">
        <v>98232284</v>
      </c>
      <c r="Z123" s="66">
        <v>71248319</v>
      </c>
      <c r="AA123" s="66">
        <v>82751666.400000006</v>
      </c>
      <c r="AB123" s="66">
        <v>23340213.600000001</v>
      </c>
      <c r="AC123" s="66">
        <v>69466364</v>
      </c>
      <c r="AD123" s="66">
        <v>69644089</v>
      </c>
      <c r="AE123" s="66">
        <v>10813975</v>
      </c>
      <c r="AF123" s="66">
        <v>3911218</v>
      </c>
      <c r="AG123" s="66">
        <v>1389423</v>
      </c>
      <c r="AH123" s="66">
        <v>41685852</v>
      </c>
      <c r="AI123" s="66">
        <v>4831125</v>
      </c>
      <c r="AJ123" s="66">
        <v>3854330</v>
      </c>
      <c r="AK123" s="66">
        <v>156093902</v>
      </c>
      <c r="AL123" s="66">
        <v>127792868</v>
      </c>
      <c r="AM123" s="66">
        <v>99932107</v>
      </c>
      <c r="AN123" s="66">
        <v>33485758</v>
      </c>
      <c r="AO123" s="66">
        <v>17631948</v>
      </c>
      <c r="AP123" s="66">
        <v>66448323</v>
      </c>
      <c r="AQ123" s="66">
        <v>46949365</v>
      </c>
      <c r="AR123" s="66">
        <v>62475730</v>
      </c>
      <c r="AS123" s="66">
        <v>2150299</v>
      </c>
      <c r="AT123" s="66">
        <v>23457007</v>
      </c>
      <c r="AU123" s="66">
        <v>8681428</v>
      </c>
      <c r="AV123" s="66">
        <v>25472461</v>
      </c>
      <c r="AW123" s="66">
        <v>30768804</v>
      </c>
      <c r="AX123" s="66">
        <v>37224828</v>
      </c>
      <c r="AY123" s="66">
        <v>9623675</v>
      </c>
      <c r="AZ123" s="66">
        <v>47864276</v>
      </c>
    </row>
    <row r="125" spans="1:71">
      <c r="F125" s="66">
        <f>SUM(F70:F115)</f>
        <v>40256566</v>
      </c>
      <c r="G125" s="66">
        <f t="shared" ref="G125:AZ125" si="7">SUM(G70:G115)</f>
        <v>16463117</v>
      </c>
      <c r="H125" s="66">
        <f>SUM(H70:H115)</f>
        <v>4204238</v>
      </c>
      <c r="I125" s="66">
        <f t="shared" si="7"/>
        <v>11961837</v>
      </c>
      <c r="J125" s="66">
        <f t="shared" si="7"/>
        <v>3696322.2</v>
      </c>
      <c r="K125" s="66">
        <f t="shared" si="7"/>
        <v>2464214.7999999993</v>
      </c>
      <c r="L125" s="66">
        <f t="shared" si="7"/>
        <v>165131129</v>
      </c>
      <c r="M125" s="66">
        <f t="shared" si="7"/>
        <v>85922956.000000015</v>
      </c>
      <c r="N125" s="66">
        <f t="shared" si="7"/>
        <v>38076518</v>
      </c>
      <c r="O125" s="66">
        <f t="shared" si="7"/>
        <v>37814114</v>
      </c>
      <c r="P125" s="66">
        <f t="shared" si="7"/>
        <v>67865071</v>
      </c>
      <c r="Q125" s="66">
        <f t="shared" si="7"/>
        <v>93456448.999999985</v>
      </c>
      <c r="R125" s="66">
        <f t="shared" si="7"/>
        <v>157910774.78999999</v>
      </c>
      <c r="S125" s="66">
        <f t="shared" si="7"/>
        <v>56205530.009999998</v>
      </c>
      <c r="T125" s="66">
        <f t="shared" si="7"/>
        <v>53529076.200000003</v>
      </c>
      <c r="U125" s="66">
        <f t="shared" si="7"/>
        <v>75991083</v>
      </c>
      <c r="V125" s="66">
        <f t="shared" si="7"/>
        <v>48612443.879999995</v>
      </c>
      <c r="W125" s="66">
        <f t="shared" si="7"/>
        <v>67131470.11999999</v>
      </c>
      <c r="X125" s="66">
        <f t="shared" si="7"/>
        <v>61850016</v>
      </c>
      <c r="Y125" s="66">
        <f t="shared" si="7"/>
        <v>79837959</v>
      </c>
      <c r="Z125" s="66">
        <f t="shared" si="7"/>
        <v>61284073</v>
      </c>
      <c r="AA125" s="66">
        <f t="shared" si="7"/>
        <v>66916737.420000017</v>
      </c>
      <c r="AB125" s="66">
        <f t="shared" si="7"/>
        <v>18873951.580000006</v>
      </c>
      <c r="AC125" s="66">
        <f t="shared" si="7"/>
        <v>58309532</v>
      </c>
      <c r="AD125" s="66">
        <f t="shared" si="7"/>
        <v>60557306</v>
      </c>
      <c r="AE125" s="66">
        <f t="shared" si="7"/>
        <v>9644885</v>
      </c>
      <c r="AF125" s="66">
        <f t="shared" si="7"/>
        <v>1539262</v>
      </c>
      <c r="AG125" s="66">
        <f t="shared" si="7"/>
        <v>949005</v>
      </c>
      <c r="AH125" s="66">
        <f t="shared" si="7"/>
        <v>32405039</v>
      </c>
      <c r="AI125" s="66">
        <f t="shared" si="7"/>
        <v>3417048</v>
      </c>
      <c r="AJ125" s="66">
        <f t="shared" si="7"/>
        <v>2105498</v>
      </c>
      <c r="AK125" s="66">
        <f t="shared" si="7"/>
        <v>113324174</v>
      </c>
      <c r="AL125" s="66">
        <f t="shared" si="7"/>
        <v>34955579</v>
      </c>
      <c r="AM125" s="66">
        <f t="shared" si="7"/>
        <v>66886075</v>
      </c>
      <c r="AN125" s="66">
        <f t="shared" si="7"/>
        <v>16831891</v>
      </c>
      <c r="AO125" s="66">
        <f t="shared" si="7"/>
        <v>9892586</v>
      </c>
      <c r="AP125" s="66">
        <f t="shared" si="7"/>
        <v>29932734</v>
      </c>
      <c r="AQ125" s="66">
        <f t="shared" si="7"/>
        <v>16035688</v>
      </c>
      <c r="AR125" s="66">
        <f t="shared" si="7"/>
        <v>39045973</v>
      </c>
      <c r="AS125" s="66">
        <f t="shared" si="7"/>
        <v>1240583</v>
      </c>
      <c r="AT125" s="66">
        <f t="shared" si="7"/>
        <v>12876742</v>
      </c>
      <c r="AU125" s="66">
        <f t="shared" si="7"/>
        <v>4242772</v>
      </c>
      <c r="AV125" s="66">
        <f t="shared" si="7"/>
        <v>13346297</v>
      </c>
      <c r="AW125" s="66">
        <f t="shared" si="7"/>
        <v>6093719</v>
      </c>
      <c r="AX125" s="66">
        <f t="shared" si="7"/>
        <v>24828266.999999996</v>
      </c>
      <c r="AY125" s="66">
        <f t="shared" si="7"/>
        <v>5115990</v>
      </c>
      <c r="AZ125" s="66">
        <f t="shared" si="7"/>
        <v>16699266</v>
      </c>
    </row>
    <row r="126" spans="1:71" ht="14.4">
      <c r="E126" s="82" t="s">
        <v>191</v>
      </c>
      <c r="F126" s="103">
        <f>F122+F125</f>
        <v>91403596</v>
      </c>
      <c r="G126" s="103">
        <f>G122+G125</f>
        <v>24878497</v>
      </c>
      <c r="H126" s="103">
        <f t="shared" ref="H126:AZ126" si="8">H122+H125</f>
        <v>7996674</v>
      </c>
      <c r="I126" s="103">
        <f t="shared" si="8"/>
        <v>16442128</v>
      </c>
      <c r="J126" s="103">
        <f t="shared" si="8"/>
        <v>4658009.4000000004</v>
      </c>
      <c r="K126" s="103">
        <f t="shared" si="8"/>
        <v>3105339.5999999996</v>
      </c>
      <c r="L126" s="103">
        <f t="shared" si="8"/>
        <v>198277318</v>
      </c>
      <c r="M126" s="103">
        <f t="shared" si="8"/>
        <v>95873165.000000015</v>
      </c>
      <c r="N126" s="103">
        <f t="shared" si="8"/>
        <v>43693582</v>
      </c>
      <c r="O126" s="103">
        <f t="shared" si="8"/>
        <v>42892070</v>
      </c>
      <c r="P126" s="103">
        <f t="shared" si="8"/>
        <v>78963741</v>
      </c>
      <c r="Q126" s="103">
        <f t="shared" si="8"/>
        <v>110143399.99999999</v>
      </c>
      <c r="R126" s="103">
        <f t="shared" si="8"/>
        <v>189087138.83999997</v>
      </c>
      <c r="S126" s="103">
        <f t="shared" si="8"/>
        <v>67302201.959999993</v>
      </c>
      <c r="T126" s="103">
        <f t="shared" si="8"/>
        <v>64097335.200000003</v>
      </c>
      <c r="U126" s="103">
        <f t="shared" si="8"/>
        <v>96346753</v>
      </c>
      <c r="V126" s="103">
        <f t="shared" si="8"/>
        <v>55996011.119999997</v>
      </c>
      <c r="W126" s="103">
        <f t="shared" si="8"/>
        <v>77327824.879999995</v>
      </c>
      <c r="X126" s="103">
        <f t="shared" si="8"/>
        <v>72933515</v>
      </c>
      <c r="Y126" s="103">
        <f t="shared" si="8"/>
        <v>98232284</v>
      </c>
      <c r="Z126" s="103">
        <f t="shared" si="8"/>
        <v>71248318</v>
      </c>
      <c r="AA126" s="103">
        <f t="shared" si="8"/>
        <v>82751665.62000002</v>
      </c>
      <c r="AB126" s="103">
        <f t="shared" si="8"/>
        <v>23340213.380000006</v>
      </c>
      <c r="AC126" s="103">
        <f t="shared" si="8"/>
        <v>69466362</v>
      </c>
      <c r="AD126" s="103">
        <f t="shared" si="8"/>
        <v>69644088</v>
      </c>
      <c r="AE126" s="103">
        <f t="shared" si="8"/>
        <v>10813974</v>
      </c>
      <c r="AF126" s="103">
        <f t="shared" si="8"/>
        <v>3911217</v>
      </c>
      <c r="AG126" s="103">
        <f t="shared" si="8"/>
        <v>1389422</v>
      </c>
      <c r="AH126" s="103">
        <f t="shared" si="8"/>
        <v>41685852</v>
      </c>
      <c r="AI126" s="103">
        <f t="shared" si="8"/>
        <v>4831123</v>
      </c>
      <c r="AJ126" s="103">
        <f t="shared" si="8"/>
        <v>3854333</v>
      </c>
      <c r="AK126" s="103">
        <f t="shared" si="8"/>
        <v>156093903</v>
      </c>
      <c r="AL126" s="103">
        <f t="shared" si="8"/>
        <v>127792869</v>
      </c>
      <c r="AM126" s="103">
        <f t="shared" si="8"/>
        <v>99932105</v>
      </c>
      <c r="AN126" s="103">
        <f t="shared" si="8"/>
        <v>33485760</v>
      </c>
      <c r="AO126" s="103">
        <f t="shared" si="8"/>
        <v>17631947</v>
      </c>
      <c r="AP126" s="103">
        <f t="shared" si="8"/>
        <v>66448325</v>
      </c>
      <c r="AQ126" s="103">
        <f t="shared" si="8"/>
        <v>46949365</v>
      </c>
      <c r="AR126" s="103">
        <f t="shared" si="8"/>
        <v>62475735</v>
      </c>
      <c r="AS126" s="103">
        <f t="shared" si="8"/>
        <v>2150300</v>
      </c>
      <c r="AT126" s="103">
        <f t="shared" si="8"/>
        <v>23457009</v>
      </c>
      <c r="AU126" s="103">
        <f t="shared" si="8"/>
        <v>8681430</v>
      </c>
      <c r="AV126" s="103">
        <f t="shared" si="8"/>
        <v>25472458</v>
      </c>
      <c r="AW126" s="103">
        <f t="shared" si="8"/>
        <v>30768805</v>
      </c>
      <c r="AX126" s="103">
        <f t="shared" si="8"/>
        <v>37224832</v>
      </c>
      <c r="AY126" s="103">
        <f t="shared" si="8"/>
        <v>9623676</v>
      </c>
      <c r="AZ126" s="103">
        <f t="shared" si="8"/>
        <v>47864276</v>
      </c>
    </row>
    <row r="127" spans="1:71" ht="14.4">
      <c r="A127" s="91" t="s">
        <v>188</v>
      </c>
      <c r="B127" s="66" t="s">
        <v>190</v>
      </c>
    </row>
    <row r="128" spans="1:71" ht="14.4"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</row>
    <row r="129" spans="3:69" ht="14.4">
      <c r="BB129" s="157" t="s">
        <v>9</v>
      </c>
      <c r="BC129" s="145"/>
      <c r="BD129" s="145"/>
      <c r="BE129" s="145"/>
      <c r="BF129" s="145"/>
      <c r="BG129" s="145"/>
      <c r="BH129" s="145"/>
      <c r="BI129" s="145"/>
      <c r="BJ129" s="145"/>
      <c r="BK129" s="145"/>
      <c r="BL129" s="165"/>
      <c r="BM129"/>
      <c r="BN129"/>
      <c r="BO129"/>
      <c r="BP129"/>
    </row>
    <row r="130" spans="3:69" ht="13.95" customHeight="1">
      <c r="E130" s="66" t="s">
        <v>160</v>
      </c>
      <c r="BB130" s="36" t="s">
        <v>25</v>
      </c>
      <c r="BC130" s="37"/>
      <c r="BD130" s="37"/>
      <c r="BE130" s="68"/>
      <c r="BF130" s="69"/>
      <c r="BG130" s="157"/>
      <c r="BH130" s="158"/>
      <c r="BI130" s="158"/>
      <c r="BJ130" s="158"/>
      <c r="BK130" s="158"/>
      <c r="BL130" s="146"/>
      <c r="BM130" s="156" t="s">
        <v>107</v>
      </c>
      <c r="BN130" s="142" t="s">
        <v>108</v>
      </c>
      <c r="BO130" s="156" t="s">
        <v>109</v>
      </c>
      <c r="BP130" s="156" t="s">
        <v>110</v>
      </c>
    </row>
    <row r="131" spans="3:69" ht="14.4" customHeight="1">
      <c r="E131" s="82" t="s">
        <v>6</v>
      </c>
      <c r="F131" s="66">
        <v>1</v>
      </c>
      <c r="G131" s="66">
        <v>2</v>
      </c>
      <c r="H131" s="66">
        <v>3</v>
      </c>
      <c r="I131" s="66">
        <v>4</v>
      </c>
      <c r="K131" s="66">
        <v>5</v>
      </c>
      <c r="L131" s="66">
        <v>5</v>
      </c>
      <c r="M131" s="99">
        <v>5</v>
      </c>
      <c r="N131" s="99">
        <v>5</v>
      </c>
      <c r="O131" s="66">
        <v>5</v>
      </c>
      <c r="P131" s="66">
        <v>5</v>
      </c>
      <c r="Q131" s="66">
        <v>5</v>
      </c>
      <c r="R131" s="66">
        <v>5</v>
      </c>
      <c r="S131" s="66">
        <v>5</v>
      </c>
      <c r="T131" s="66">
        <v>5</v>
      </c>
      <c r="BB131" s="36" t="s">
        <v>36</v>
      </c>
      <c r="BC131" s="37"/>
      <c r="BD131" s="38"/>
      <c r="BE131" s="37"/>
      <c r="BF131" s="38"/>
      <c r="BG131" s="157" t="s">
        <v>124</v>
      </c>
      <c r="BH131" s="158"/>
      <c r="BI131" s="146"/>
      <c r="BJ131" s="156" t="s">
        <v>125</v>
      </c>
      <c r="BK131" s="142" t="s">
        <v>126</v>
      </c>
      <c r="BL131" s="163" t="s">
        <v>127</v>
      </c>
      <c r="BM131" s="143"/>
      <c r="BN131" s="170"/>
      <c r="BO131" s="143"/>
      <c r="BP131" s="143"/>
    </row>
    <row r="132" spans="3:69" ht="24">
      <c r="F132" s="14" t="s">
        <v>41</v>
      </c>
      <c r="G132" s="16" t="s">
        <v>45</v>
      </c>
      <c r="H132" s="16" t="s">
        <v>52</v>
      </c>
      <c r="I132" s="80" t="s">
        <v>53</v>
      </c>
      <c r="J132" s="80" t="s">
        <v>54</v>
      </c>
      <c r="K132" s="16"/>
      <c r="L132" s="16" t="s">
        <v>31</v>
      </c>
      <c r="M132" s="87" t="s">
        <v>32</v>
      </c>
      <c r="N132" s="87" t="s">
        <v>55</v>
      </c>
      <c r="O132" s="16" t="s">
        <v>56</v>
      </c>
      <c r="P132" s="16" t="s">
        <v>57</v>
      </c>
      <c r="Q132" s="16" t="s">
        <v>58</v>
      </c>
      <c r="R132" s="16" t="s">
        <v>59</v>
      </c>
      <c r="S132" s="16"/>
      <c r="T132" s="16"/>
      <c r="U132" s="16" t="s">
        <v>60</v>
      </c>
      <c r="V132" s="16" t="s">
        <v>61</v>
      </c>
      <c r="W132" s="16"/>
      <c r="X132" s="16" t="s">
        <v>62</v>
      </c>
      <c r="Y132" s="16" t="s">
        <v>63</v>
      </c>
      <c r="Z132" s="16" t="s">
        <v>64</v>
      </c>
      <c r="AA132" s="16" t="s">
        <v>65</v>
      </c>
      <c r="AB132" s="16"/>
      <c r="AC132" s="16" t="s">
        <v>66</v>
      </c>
      <c r="AD132" s="89" t="s">
        <v>67</v>
      </c>
      <c r="AE132" s="89" t="s">
        <v>12</v>
      </c>
      <c r="AF132" s="90" t="s">
        <v>68</v>
      </c>
      <c r="AG132" s="90" t="s">
        <v>69</v>
      </c>
      <c r="AH132" s="16" t="s">
        <v>70</v>
      </c>
      <c r="AI132" s="16" t="s">
        <v>71</v>
      </c>
      <c r="AJ132" s="16" t="s">
        <v>72</v>
      </c>
      <c r="AK132" s="16" t="s">
        <v>18</v>
      </c>
      <c r="AL132" s="16" t="s">
        <v>19</v>
      </c>
      <c r="AM132" s="16" t="s">
        <v>73</v>
      </c>
      <c r="AN132" s="16" t="s">
        <v>74</v>
      </c>
      <c r="AO132" s="16" t="s">
        <v>75</v>
      </c>
      <c r="AP132" s="16" t="s">
        <v>76</v>
      </c>
      <c r="AQ132" s="16" t="s">
        <v>77</v>
      </c>
      <c r="AR132" s="16" t="s">
        <v>78</v>
      </c>
      <c r="AS132" s="16" t="s">
        <v>79</v>
      </c>
      <c r="AT132" s="16" t="s">
        <v>80</v>
      </c>
      <c r="AU132" s="92" t="s">
        <v>81</v>
      </c>
      <c r="AV132" s="16" t="s">
        <v>82</v>
      </c>
      <c r="AW132" s="16" t="s">
        <v>83</v>
      </c>
      <c r="AX132" s="16" t="s">
        <v>84</v>
      </c>
      <c r="AY132" s="16" t="s">
        <v>85</v>
      </c>
      <c r="AZ132" s="93" t="s">
        <v>86</v>
      </c>
      <c r="BA132" s="44" t="s">
        <v>24</v>
      </c>
      <c r="BB132" s="70" t="s">
        <v>42</v>
      </c>
      <c r="BC132" s="70" t="s">
        <v>43</v>
      </c>
      <c r="BD132" s="41" t="s">
        <v>44</v>
      </c>
      <c r="BE132" s="39" t="s">
        <v>37</v>
      </c>
      <c r="BF132" s="42" t="s">
        <v>38</v>
      </c>
      <c r="BG132" s="10" t="s">
        <v>128</v>
      </c>
      <c r="BH132" s="70" t="s">
        <v>129</v>
      </c>
      <c r="BI132" s="41" t="s">
        <v>130</v>
      </c>
      <c r="BJ132" s="144"/>
      <c r="BK132" s="168"/>
      <c r="BL132" s="169"/>
      <c r="BM132" s="144"/>
      <c r="BN132" s="168"/>
      <c r="BO132" s="144"/>
      <c r="BP132" s="144"/>
    </row>
    <row r="133" spans="3:69" ht="14.4">
      <c r="C133" s="82" t="s">
        <v>162</v>
      </c>
      <c r="D133" s="94" t="s">
        <v>181</v>
      </c>
      <c r="F133" s="95">
        <v>1</v>
      </c>
      <c r="G133" s="96">
        <v>2</v>
      </c>
      <c r="H133" s="96">
        <v>3</v>
      </c>
      <c r="I133" s="97">
        <v>4</v>
      </c>
      <c r="J133" s="97">
        <v>5</v>
      </c>
      <c r="K133" s="96">
        <v>6</v>
      </c>
      <c r="L133" s="96">
        <v>7</v>
      </c>
      <c r="M133" s="96">
        <v>8</v>
      </c>
      <c r="N133" s="96">
        <v>9</v>
      </c>
      <c r="O133" s="96">
        <v>10</v>
      </c>
      <c r="P133" s="96">
        <v>11</v>
      </c>
      <c r="Q133" s="96">
        <v>12</v>
      </c>
      <c r="R133" s="96">
        <v>13</v>
      </c>
      <c r="S133" s="96">
        <v>14</v>
      </c>
      <c r="T133" s="96">
        <v>15</v>
      </c>
      <c r="U133" s="96">
        <v>16</v>
      </c>
      <c r="V133" s="96">
        <v>17</v>
      </c>
      <c r="W133" s="96">
        <v>18</v>
      </c>
      <c r="X133" s="96">
        <v>19</v>
      </c>
      <c r="Y133" s="96">
        <v>20</v>
      </c>
      <c r="Z133" s="96">
        <v>21</v>
      </c>
      <c r="AA133" s="96">
        <v>22</v>
      </c>
      <c r="AB133" s="96">
        <v>23</v>
      </c>
      <c r="AC133" s="96">
        <v>24</v>
      </c>
      <c r="AD133" s="100">
        <v>25</v>
      </c>
      <c r="AE133" s="100">
        <v>26</v>
      </c>
      <c r="AF133" s="101">
        <v>27</v>
      </c>
      <c r="AG133" s="101">
        <v>28</v>
      </c>
      <c r="AH133" s="96">
        <v>29</v>
      </c>
      <c r="AI133" s="96">
        <v>30</v>
      </c>
      <c r="AJ133" s="96">
        <v>31</v>
      </c>
      <c r="AK133" s="96">
        <v>32</v>
      </c>
      <c r="AL133" s="96">
        <v>33</v>
      </c>
      <c r="AM133" s="96">
        <v>34</v>
      </c>
      <c r="AN133" s="96">
        <v>35</v>
      </c>
      <c r="AO133" s="96">
        <v>36</v>
      </c>
      <c r="AP133" s="96">
        <v>37</v>
      </c>
      <c r="AQ133" s="96">
        <v>38</v>
      </c>
      <c r="AR133" s="96">
        <v>39</v>
      </c>
      <c r="AS133" s="96">
        <v>40</v>
      </c>
      <c r="AT133" s="96">
        <v>41</v>
      </c>
      <c r="AU133" s="102">
        <v>42</v>
      </c>
      <c r="AV133" s="96">
        <v>43</v>
      </c>
      <c r="AW133" s="96">
        <v>44</v>
      </c>
      <c r="AX133" s="96">
        <v>45</v>
      </c>
      <c r="AY133" s="96">
        <v>46</v>
      </c>
      <c r="AZ133" s="102">
        <v>47</v>
      </c>
      <c r="BA133" s="70" t="s">
        <v>46</v>
      </c>
      <c r="BB133" s="70" t="s">
        <v>47</v>
      </c>
      <c r="BC133" s="70" t="s">
        <v>48</v>
      </c>
      <c r="BD133" s="70" t="s">
        <v>49</v>
      </c>
      <c r="BE133" s="70" t="s">
        <v>50</v>
      </c>
      <c r="BF133" s="70" t="s">
        <v>51</v>
      </c>
      <c r="BG133" s="70" t="s">
        <v>131</v>
      </c>
      <c r="BH133" s="70" t="s">
        <v>132</v>
      </c>
      <c r="BI133" s="70" t="s">
        <v>133</v>
      </c>
      <c r="BJ133" s="70" t="s">
        <v>134</v>
      </c>
      <c r="BK133" s="70" t="s">
        <v>135</v>
      </c>
      <c r="BL133" s="70" t="s">
        <v>136</v>
      </c>
      <c r="BM133" s="70" t="s">
        <v>137</v>
      </c>
      <c r="BN133" s="70" t="s">
        <v>138</v>
      </c>
      <c r="BO133" s="70" t="s">
        <v>139</v>
      </c>
      <c r="BP133" s="70" t="s">
        <v>140</v>
      </c>
    </row>
    <row r="134" spans="3:69">
      <c r="C134" s="72" t="s">
        <v>41</v>
      </c>
      <c r="D134" s="14" t="s">
        <v>41</v>
      </c>
      <c r="E134" s="95">
        <v>1</v>
      </c>
      <c r="F134" s="65">
        <v>7764875</v>
      </c>
      <c r="G134" s="65">
        <v>23950</v>
      </c>
      <c r="H134" s="65">
        <v>10</v>
      </c>
      <c r="I134" s="65">
        <f>I70+J70</f>
        <v>3402.4</v>
      </c>
      <c r="J134" s="65"/>
      <c r="K134" s="65">
        <v>9.6000000000000014</v>
      </c>
      <c r="L134" s="65">
        <v>44563665</v>
      </c>
      <c r="M134" s="65">
        <f>M70+N70</f>
        <v>11030109</v>
      </c>
      <c r="N134" s="65"/>
      <c r="O134" s="65">
        <v>1045960</v>
      </c>
      <c r="P134" s="65">
        <v>1437030</v>
      </c>
      <c r="Q134" s="65">
        <v>897</v>
      </c>
      <c r="R134" s="65">
        <v>3413550.02</v>
      </c>
      <c r="S134" s="65">
        <v>1214992.3799999999</v>
      </c>
      <c r="T134" s="65">
        <v>1157135.6000000001</v>
      </c>
      <c r="U134" s="65">
        <v>3519</v>
      </c>
      <c r="V134" s="65">
        <v>1005.9</v>
      </c>
      <c r="W134" s="65">
        <v>1389.1</v>
      </c>
      <c r="X134" s="65">
        <v>1118</v>
      </c>
      <c r="Y134" s="65">
        <v>4992</v>
      </c>
      <c r="Z134" s="65">
        <v>1158</v>
      </c>
      <c r="AA134" s="65">
        <v>609.18000000000006</v>
      </c>
      <c r="AB134" s="65">
        <v>171.82</v>
      </c>
      <c r="AC134" s="65">
        <v>921</v>
      </c>
      <c r="AD134" s="65">
        <f>AD70+AE70</f>
        <v>277</v>
      </c>
      <c r="AE134" s="65"/>
      <c r="AF134" s="65">
        <f>AF70+AG70</f>
        <v>29</v>
      </c>
      <c r="AG134" s="65"/>
      <c r="AH134" s="65">
        <v>36319</v>
      </c>
      <c r="AI134" s="65">
        <v>2</v>
      </c>
      <c r="AJ134" s="65">
        <v>187</v>
      </c>
      <c r="AK134" s="65">
        <v>317947</v>
      </c>
      <c r="AL134" s="65">
        <v>805</v>
      </c>
      <c r="AM134" s="65">
        <v>8873</v>
      </c>
      <c r="AN134" s="65">
        <v>1644598</v>
      </c>
      <c r="AO134" s="65">
        <v>44948</v>
      </c>
      <c r="AP134" s="65">
        <v>13444</v>
      </c>
      <c r="AQ134" s="65">
        <v>465</v>
      </c>
      <c r="AR134" s="65">
        <v>3692231</v>
      </c>
      <c r="AS134" s="65">
        <v>179513</v>
      </c>
      <c r="AT134" s="65">
        <v>1385343</v>
      </c>
      <c r="AU134" s="65">
        <f>AU70+AZ70</f>
        <v>1443285</v>
      </c>
      <c r="AV134" s="65">
        <v>194708</v>
      </c>
      <c r="AW134" s="65">
        <v>78393</v>
      </c>
      <c r="AX134" s="65">
        <v>66593</v>
      </c>
      <c r="AY134" s="65">
        <v>2304</v>
      </c>
      <c r="AZ134" s="65"/>
      <c r="BA134" s="66">
        <v>80780735</v>
      </c>
      <c r="BB134" s="66">
        <v>3392307</v>
      </c>
      <c r="BC134" s="66">
        <v>9418984</v>
      </c>
      <c r="BD134" s="66">
        <v>12811291</v>
      </c>
      <c r="BE134" s="66">
        <v>1892921</v>
      </c>
      <c r="BF134" s="66">
        <v>14704212</v>
      </c>
      <c r="BG134" s="66">
        <v>122039</v>
      </c>
      <c r="BH134" s="66">
        <v>311390</v>
      </c>
      <c r="BI134" s="66">
        <v>433429</v>
      </c>
      <c r="BJ134" s="66">
        <v>1830542</v>
      </c>
      <c r="BK134" s="66">
        <v>0</v>
      </c>
      <c r="BL134" s="66">
        <v>16968183</v>
      </c>
      <c r="BM134" s="66">
        <v>5128371</v>
      </c>
      <c r="BN134" s="66">
        <v>5026307</v>
      </c>
      <c r="BO134" s="66">
        <v>3809356</v>
      </c>
      <c r="BP134" s="66">
        <v>91403597</v>
      </c>
      <c r="BQ134" s="66">
        <v>91403597</v>
      </c>
    </row>
    <row r="135" spans="3:69">
      <c r="C135" s="74" t="s">
        <v>45</v>
      </c>
      <c r="D135" s="16" t="s">
        <v>45</v>
      </c>
      <c r="E135" s="96">
        <v>2</v>
      </c>
      <c r="F135" s="65">
        <v>9160</v>
      </c>
      <c r="G135" s="65">
        <v>2579223</v>
      </c>
      <c r="H135" s="65">
        <v>14868</v>
      </c>
      <c r="I135" s="65">
        <f t="shared" ref="I135:I187" si="9">I71+J71</f>
        <v>53476.2</v>
      </c>
      <c r="J135" s="65"/>
      <c r="K135" s="65">
        <v>2178.8000000000002</v>
      </c>
      <c r="L135" s="65">
        <v>1602173</v>
      </c>
      <c r="M135" s="65">
        <f t="shared" ref="M135:M187" si="10">M71+N71</f>
        <v>177152</v>
      </c>
      <c r="N135" s="65"/>
      <c r="O135" s="65">
        <v>242980</v>
      </c>
      <c r="P135" s="65">
        <v>406333</v>
      </c>
      <c r="Q135" s="65">
        <v>1156947</v>
      </c>
      <c r="R135" s="65">
        <v>883971.63</v>
      </c>
      <c r="S135" s="65">
        <v>314633.96999999997</v>
      </c>
      <c r="T135" s="65">
        <v>299651.40000000002</v>
      </c>
      <c r="U135" s="65">
        <v>2231797</v>
      </c>
      <c r="V135" s="65">
        <v>441706.86</v>
      </c>
      <c r="W135" s="65">
        <v>609976.14</v>
      </c>
      <c r="X135" s="65">
        <v>1434900</v>
      </c>
      <c r="Y135" s="65">
        <v>1699101</v>
      </c>
      <c r="Z135" s="65">
        <v>107488</v>
      </c>
      <c r="AA135" s="65">
        <v>89833.38</v>
      </c>
      <c r="AB135" s="65">
        <v>25337.62</v>
      </c>
      <c r="AC135" s="65">
        <v>484280</v>
      </c>
      <c r="AD135" s="65">
        <f t="shared" ref="AD135:AF179" si="11">AD71+AE71</f>
        <v>7404</v>
      </c>
      <c r="AE135" s="65"/>
      <c r="AF135" s="65">
        <f t="shared" si="11"/>
        <v>50934</v>
      </c>
      <c r="AG135" s="65"/>
      <c r="AH135" s="65">
        <v>6265900</v>
      </c>
      <c r="AI135" s="65">
        <v>558500</v>
      </c>
      <c r="AJ135" s="65">
        <v>9131</v>
      </c>
      <c r="AK135" s="65">
        <v>187059</v>
      </c>
      <c r="AL135" s="65">
        <v>0</v>
      </c>
      <c r="AM135" s="65">
        <v>649</v>
      </c>
      <c r="AN135" s="65">
        <v>0</v>
      </c>
      <c r="AO135" s="65">
        <v>0</v>
      </c>
      <c r="AP135" s="65">
        <v>0</v>
      </c>
      <c r="AQ135" s="65">
        <v>0</v>
      </c>
      <c r="AR135" s="65">
        <v>32</v>
      </c>
      <c r="AS135" s="65">
        <v>741</v>
      </c>
      <c r="AT135" s="65">
        <v>131</v>
      </c>
      <c r="AU135" s="65">
        <f t="shared" ref="AU135:AU187" si="12">AU71+AZ71</f>
        <v>77281</v>
      </c>
      <c r="AV135" s="65">
        <v>0</v>
      </c>
      <c r="AW135" s="65">
        <v>8827</v>
      </c>
      <c r="AX135" s="65">
        <v>12322</v>
      </c>
      <c r="AY135" s="65">
        <v>670</v>
      </c>
      <c r="AZ135" s="65"/>
      <c r="BA135" s="66">
        <v>22046747</v>
      </c>
      <c r="BB135" s="66">
        <v>306742</v>
      </c>
      <c r="BC135" s="66">
        <v>908532</v>
      </c>
      <c r="BD135" s="66">
        <v>1215274</v>
      </c>
      <c r="BE135" s="66">
        <v>0</v>
      </c>
      <c r="BF135" s="66">
        <v>1215274</v>
      </c>
      <c r="BG135" s="66">
        <v>0</v>
      </c>
      <c r="BH135" s="66">
        <v>815013</v>
      </c>
      <c r="BI135" s="66">
        <v>815013</v>
      </c>
      <c r="BJ135" s="66">
        <v>79475</v>
      </c>
      <c r="BK135" s="66">
        <v>0</v>
      </c>
      <c r="BL135" s="66">
        <v>2109762</v>
      </c>
      <c r="BM135" s="66">
        <v>390959</v>
      </c>
      <c r="BN135" s="66">
        <v>0</v>
      </c>
      <c r="BO135" s="66">
        <v>1112945</v>
      </c>
      <c r="BP135" s="66">
        <v>24878495</v>
      </c>
      <c r="BQ135" s="66">
        <v>24878495</v>
      </c>
    </row>
    <row r="136" spans="3:69">
      <c r="C136" s="74" t="s">
        <v>52</v>
      </c>
      <c r="D136" s="16" t="s">
        <v>52</v>
      </c>
      <c r="E136" s="96">
        <v>3</v>
      </c>
      <c r="F136" s="65">
        <v>0</v>
      </c>
      <c r="G136" s="65">
        <v>843</v>
      </c>
      <c r="H136" s="65">
        <v>550544</v>
      </c>
      <c r="I136" s="65">
        <f t="shared" si="9"/>
        <v>1108</v>
      </c>
      <c r="J136" s="65"/>
      <c r="K136" s="65">
        <v>0</v>
      </c>
      <c r="L136" s="65">
        <v>513500</v>
      </c>
      <c r="M136" s="65">
        <f t="shared" si="10"/>
        <v>85562</v>
      </c>
      <c r="N136" s="65"/>
      <c r="O136" s="65">
        <v>28140</v>
      </c>
      <c r="P136" s="65">
        <v>110671</v>
      </c>
      <c r="Q136" s="65">
        <v>18922000</v>
      </c>
      <c r="R136" s="65">
        <v>1405002.4</v>
      </c>
      <c r="S136" s="65">
        <v>500085.6</v>
      </c>
      <c r="T136" s="65">
        <v>476272</v>
      </c>
      <c r="U136" s="65">
        <v>867521</v>
      </c>
      <c r="V136" s="65">
        <v>116097.65999999999</v>
      </c>
      <c r="W136" s="65">
        <v>160325.34</v>
      </c>
      <c r="X136" s="65">
        <v>422280</v>
      </c>
      <c r="Y136" s="65">
        <v>122421</v>
      </c>
      <c r="Z136" s="65">
        <v>206347</v>
      </c>
      <c r="AA136" s="65">
        <v>14658.54</v>
      </c>
      <c r="AB136" s="65">
        <v>4134.46</v>
      </c>
      <c r="AC136" s="65">
        <v>26347</v>
      </c>
      <c r="AD136" s="65">
        <f t="shared" si="11"/>
        <v>8616</v>
      </c>
      <c r="AE136" s="65"/>
      <c r="AF136" s="65">
        <f t="shared" si="11"/>
        <v>9235</v>
      </c>
      <c r="AG136" s="65"/>
      <c r="AH136" s="65">
        <v>86638</v>
      </c>
      <c r="AI136" s="65">
        <v>93882</v>
      </c>
      <c r="AJ136" s="65">
        <v>0</v>
      </c>
      <c r="AK136" s="65">
        <v>126</v>
      </c>
      <c r="AL136" s="65">
        <v>0</v>
      </c>
      <c r="AM136" s="65">
        <v>49</v>
      </c>
      <c r="AN136" s="65">
        <v>0</v>
      </c>
      <c r="AO136" s="65">
        <v>0</v>
      </c>
      <c r="AP136" s="65">
        <v>0</v>
      </c>
      <c r="AQ136" s="65">
        <v>0</v>
      </c>
      <c r="AR136" s="65">
        <v>0</v>
      </c>
      <c r="AS136" s="65">
        <v>114</v>
      </c>
      <c r="AT136" s="65">
        <v>20</v>
      </c>
      <c r="AU136" s="65">
        <f t="shared" si="12"/>
        <v>11901</v>
      </c>
      <c r="AV136" s="65">
        <v>0</v>
      </c>
      <c r="AW136" s="65">
        <v>1359</v>
      </c>
      <c r="AX136" s="65">
        <v>1898</v>
      </c>
      <c r="AY136" s="65">
        <v>103</v>
      </c>
      <c r="AZ136" s="65"/>
      <c r="BA136" s="66">
        <v>24747802</v>
      </c>
      <c r="BB136" s="66">
        <v>98596</v>
      </c>
      <c r="BC136" s="66">
        <v>292029</v>
      </c>
      <c r="BD136" s="66">
        <v>390624</v>
      </c>
      <c r="BE136" s="66">
        <v>0</v>
      </c>
      <c r="BF136" s="66">
        <v>390624</v>
      </c>
      <c r="BG136" s="66">
        <v>0</v>
      </c>
      <c r="BH136" s="66">
        <v>258871</v>
      </c>
      <c r="BI136" s="66">
        <v>258871</v>
      </c>
      <c r="BJ136" s="66">
        <v>3721</v>
      </c>
      <c r="BK136" s="66">
        <v>0</v>
      </c>
      <c r="BL136" s="66">
        <v>653217</v>
      </c>
      <c r="BM136" s="66">
        <v>13733092</v>
      </c>
      <c r="BN136" s="66">
        <v>4000000</v>
      </c>
      <c r="BO136" s="66">
        <v>328748</v>
      </c>
      <c r="BP136" s="66">
        <v>7996674</v>
      </c>
      <c r="BQ136" s="66">
        <v>7996674</v>
      </c>
    </row>
    <row r="137" spans="3:69">
      <c r="C137" s="74" t="s">
        <v>167</v>
      </c>
      <c r="D137" s="80" t="s">
        <v>170</v>
      </c>
      <c r="E137" s="96">
        <v>4</v>
      </c>
      <c r="F137" s="65">
        <v>24</v>
      </c>
      <c r="G137" s="65">
        <v>26.2</v>
      </c>
      <c r="H137" s="65">
        <v>46.199999999999996</v>
      </c>
      <c r="I137" s="65">
        <f t="shared" si="9"/>
        <v>5024686.5200000005</v>
      </c>
      <c r="J137" s="65"/>
      <c r="K137" s="65">
        <v>382044.88</v>
      </c>
      <c r="L137" s="65">
        <v>12846</v>
      </c>
      <c r="M137" s="65">
        <f t="shared" si="10"/>
        <v>991</v>
      </c>
      <c r="N137" s="65"/>
      <c r="O137" s="65">
        <v>69607.8</v>
      </c>
      <c r="P137" s="65">
        <v>24827.399999999998</v>
      </c>
      <c r="Q137" s="65">
        <v>193.6</v>
      </c>
      <c r="R137" s="65">
        <v>201032.35199999998</v>
      </c>
      <c r="S137" s="65">
        <v>71553.887999999992</v>
      </c>
      <c r="T137" s="65">
        <v>68146.559999999998</v>
      </c>
      <c r="U137" s="65">
        <v>1174720.3999999999</v>
      </c>
      <c r="V137" s="65">
        <v>8485616.243999999</v>
      </c>
      <c r="W137" s="65">
        <v>11718231.955999998</v>
      </c>
      <c r="X137" s="65">
        <v>99548.4</v>
      </c>
      <c r="Y137" s="65">
        <v>2316123.6</v>
      </c>
      <c r="Z137" s="65">
        <v>15466</v>
      </c>
      <c r="AA137" s="65">
        <v>16836.611999999997</v>
      </c>
      <c r="AB137" s="65">
        <v>4748.7879999999996</v>
      </c>
      <c r="AC137" s="65">
        <v>439219</v>
      </c>
      <c r="AD137" s="65">
        <f t="shared" si="11"/>
        <v>25737</v>
      </c>
      <c r="AE137" s="65"/>
      <c r="AF137" s="65">
        <f t="shared" si="11"/>
        <v>0</v>
      </c>
      <c r="AG137" s="65"/>
      <c r="AH137" s="65">
        <v>51.6</v>
      </c>
      <c r="AI137" s="65">
        <v>1.2</v>
      </c>
      <c r="AJ137" s="65">
        <v>380.4</v>
      </c>
      <c r="AK137" s="65">
        <v>1757081.4</v>
      </c>
      <c r="AL137" s="65">
        <v>0</v>
      </c>
      <c r="AM137" s="65">
        <v>137.4</v>
      </c>
      <c r="AN137" s="65">
        <v>296.39999999999998</v>
      </c>
      <c r="AO137" s="65">
        <v>1.2</v>
      </c>
      <c r="AP137" s="65">
        <v>32.4</v>
      </c>
      <c r="AQ137" s="65">
        <v>12</v>
      </c>
      <c r="AR137" s="65">
        <v>211.2</v>
      </c>
      <c r="AS137" s="65">
        <v>0</v>
      </c>
      <c r="AT137" s="65">
        <v>6</v>
      </c>
      <c r="AU137" s="65">
        <f t="shared" si="12"/>
        <v>10.799999999999999</v>
      </c>
      <c r="AV137" s="65">
        <v>246.6</v>
      </c>
      <c r="AW137" s="65">
        <v>18.599999999999998</v>
      </c>
      <c r="AX137" s="65">
        <v>0</v>
      </c>
      <c r="AY137" s="65">
        <v>4.2</v>
      </c>
      <c r="AZ137" s="65"/>
      <c r="BA137" s="65">
        <v>31910767.399999999</v>
      </c>
      <c r="BB137" s="65">
        <v>0</v>
      </c>
      <c r="BC137" s="65">
        <v>0</v>
      </c>
      <c r="BD137" s="65">
        <v>0</v>
      </c>
      <c r="BE137" s="65">
        <v>0</v>
      </c>
      <c r="BF137" s="65">
        <v>0</v>
      </c>
      <c r="BG137" s="65">
        <v>0</v>
      </c>
      <c r="BH137" s="65">
        <v>110528</v>
      </c>
      <c r="BI137" s="65">
        <v>110528</v>
      </c>
      <c r="BJ137" s="65">
        <v>61618.6</v>
      </c>
      <c r="BK137" s="65">
        <v>14986.8</v>
      </c>
      <c r="BL137" s="65">
        <v>187133.8</v>
      </c>
      <c r="BM137" s="65">
        <v>5919372</v>
      </c>
      <c r="BN137" s="65">
        <v>5930247.7999999998</v>
      </c>
      <c r="BO137" s="65">
        <v>851857.6</v>
      </c>
      <c r="BP137" s="65">
        <v>21100138</v>
      </c>
      <c r="BQ137" s="66">
        <v>21100138</v>
      </c>
    </row>
    <row r="138" spans="3:69">
      <c r="C138" s="74" t="s">
        <v>169</v>
      </c>
      <c r="E138" s="96"/>
      <c r="F138" s="65"/>
      <c r="G138" s="65"/>
      <c r="H138" s="65"/>
      <c r="I138" s="65">
        <f t="shared" si="9"/>
        <v>0</v>
      </c>
      <c r="J138" s="65"/>
      <c r="K138" s="65"/>
      <c r="L138" s="65"/>
      <c r="M138" s="65">
        <f t="shared" si="10"/>
        <v>0</v>
      </c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>
        <f t="shared" si="11"/>
        <v>0</v>
      </c>
      <c r="AE138" s="65"/>
      <c r="AF138" s="65">
        <f t="shared" si="11"/>
        <v>0</v>
      </c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>
        <f t="shared" si="12"/>
        <v>0</v>
      </c>
      <c r="AV138" s="65"/>
      <c r="AW138" s="65"/>
      <c r="AX138" s="65"/>
      <c r="AY138" s="65"/>
      <c r="AZ138" s="65"/>
    </row>
    <row r="139" spans="3:69">
      <c r="C139" s="75" t="s">
        <v>182</v>
      </c>
      <c r="D139" s="80" t="s">
        <v>164</v>
      </c>
      <c r="E139" s="96">
        <v>5</v>
      </c>
      <c r="F139" s="65">
        <v>16</v>
      </c>
      <c r="G139" s="65">
        <v>6.8000000000000007</v>
      </c>
      <c r="H139" s="65">
        <v>30.8</v>
      </c>
      <c r="I139" s="65">
        <f t="shared" si="9"/>
        <v>382068.08</v>
      </c>
      <c r="J139" s="65"/>
      <c r="K139" s="65">
        <v>254691.52000000002</v>
      </c>
      <c r="L139" s="65">
        <v>8564</v>
      </c>
      <c r="M139" s="65">
        <f t="shared" si="10"/>
        <v>58</v>
      </c>
      <c r="N139" s="65"/>
      <c r="O139" s="65">
        <v>46405.200000000004</v>
      </c>
      <c r="P139" s="65">
        <v>16345.6</v>
      </c>
      <c r="Q139" s="65">
        <v>18.400000000000002</v>
      </c>
      <c r="R139" s="65">
        <v>123891.268</v>
      </c>
      <c r="S139" s="65">
        <v>44096.892</v>
      </c>
      <c r="T139" s="65">
        <v>41997.040000000008</v>
      </c>
      <c r="U139" s="65">
        <v>754187.60000000009</v>
      </c>
      <c r="V139" s="65">
        <v>77739.816000000006</v>
      </c>
      <c r="W139" s="65">
        <v>107354.984</v>
      </c>
      <c r="X139" s="65">
        <v>6775.6</v>
      </c>
      <c r="Y139" s="65">
        <v>154302.39999999999</v>
      </c>
      <c r="Z139" s="65">
        <v>422</v>
      </c>
      <c r="AA139" s="65">
        <v>11223.888000000001</v>
      </c>
      <c r="AB139" s="65">
        <v>3165.712</v>
      </c>
      <c r="AC139" s="65">
        <v>844</v>
      </c>
      <c r="AD139" s="65">
        <f t="shared" si="11"/>
        <v>14876</v>
      </c>
      <c r="AE139" s="65"/>
      <c r="AF139" s="65">
        <f t="shared" si="11"/>
        <v>0</v>
      </c>
      <c r="AG139" s="65"/>
      <c r="AH139" s="65">
        <v>34.4</v>
      </c>
      <c r="AI139" s="65">
        <v>0.8</v>
      </c>
      <c r="AJ139" s="65">
        <v>253.60000000000002</v>
      </c>
      <c r="AK139" s="65">
        <v>1171387.6000000001</v>
      </c>
      <c r="AL139" s="65">
        <v>0</v>
      </c>
      <c r="AM139" s="65">
        <v>91.600000000000009</v>
      </c>
      <c r="AN139" s="65">
        <v>97.600000000000009</v>
      </c>
      <c r="AO139" s="65">
        <v>0.8</v>
      </c>
      <c r="AP139" s="65">
        <v>21.6</v>
      </c>
      <c r="AQ139" s="65">
        <v>8</v>
      </c>
      <c r="AR139" s="65">
        <v>140.80000000000001</v>
      </c>
      <c r="AS139" s="65">
        <v>0</v>
      </c>
      <c r="AT139" s="65">
        <v>4</v>
      </c>
      <c r="AU139" s="65">
        <f t="shared" si="12"/>
        <v>7.2</v>
      </c>
      <c r="AV139" s="65">
        <v>68.400000000000006</v>
      </c>
      <c r="AW139" s="65">
        <v>12.4</v>
      </c>
      <c r="AX139" s="65">
        <v>0</v>
      </c>
      <c r="AY139" s="65">
        <v>2.8000000000000003</v>
      </c>
      <c r="AZ139" s="65"/>
      <c r="BA139" s="66">
        <v>3221213.6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14554</v>
      </c>
      <c r="BI139" s="66">
        <v>14554</v>
      </c>
      <c r="BJ139" s="66">
        <v>29856.400000000001</v>
      </c>
      <c r="BK139" s="66">
        <v>9991.2000000000007</v>
      </c>
      <c r="BL139" s="66">
        <v>54401.200000000004</v>
      </c>
      <c r="BM139" s="66">
        <v>38388</v>
      </c>
      <c r="BN139" s="66">
        <v>264993.2</v>
      </c>
      <c r="BO139" s="66">
        <v>133106.4</v>
      </c>
      <c r="BP139" s="66">
        <v>3105340</v>
      </c>
      <c r="BQ139" s="66">
        <v>3105340</v>
      </c>
    </row>
    <row r="140" spans="3:69">
      <c r="C140" s="74" t="s">
        <v>31</v>
      </c>
      <c r="D140" s="16" t="s">
        <v>31</v>
      </c>
      <c r="E140" s="96">
        <v>6</v>
      </c>
      <c r="F140" s="65">
        <v>5261195</v>
      </c>
      <c r="G140" s="65">
        <v>21347</v>
      </c>
      <c r="H140" s="65">
        <v>290</v>
      </c>
      <c r="I140" s="65">
        <f t="shared" si="9"/>
        <v>9827.7999999999993</v>
      </c>
      <c r="J140" s="65"/>
      <c r="K140" s="65">
        <v>953.2</v>
      </c>
      <c r="L140" s="65">
        <v>98948718</v>
      </c>
      <c r="M140" s="65">
        <f t="shared" si="10"/>
        <v>478467</v>
      </c>
      <c r="N140" s="65"/>
      <c r="O140" s="65">
        <v>311803</v>
      </c>
      <c r="P140" s="65">
        <v>394141</v>
      </c>
      <c r="Q140" s="65">
        <v>24306</v>
      </c>
      <c r="R140" s="65">
        <v>5000196.3099999996</v>
      </c>
      <c r="S140" s="65">
        <v>1779730.89</v>
      </c>
      <c r="T140" s="65">
        <v>1694981.8</v>
      </c>
      <c r="U140" s="65">
        <v>131414</v>
      </c>
      <c r="V140" s="65">
        <v>643692.41999999993</v>
      </c>
      <c r="W140" s="65">
        <v>888908.58</v>
      </c>
      <c r="X140" s="65">
        <v>63783</v>
      </c>
      <c r="Y140" s="65">
        <v>53099</v>
      </c>
      <c r="Z140" s="65">
        <v>43346</v>
      </c>
      <c r="AA140" s="65">
        <v>7599.54</v>
      </c>
      <c r="AB140" s="65">
        <v>2143.46</v>
      </c>
      <c r="AC140" s="65">
        <v>28598</v>
      </c>
      <c r="AD140" s="65">
        <f t="shared" si="11"/>
        <v>42348</v>
      </c>
      <c r="AE140" s="65"/>
      <c r="AF140" s="65">
        <f t="shared" si="11"/>
        <v>8783</v>
      </c>
      <c r="AG140" s="65"/>
      <c r="AH140" s="65">
        <v>6625</v>
      </c>
      <c r="AI140" s="65">
        <v>698</v>
      </c>
      <c r="AJ140" s="65">
        <v>578</v>
      </c>
      <c r="AK140" s="65">
        <v>194087</v>
      </c>
      <c r="AL140" s="65">
        <v>161728</v>
      </c>
      <c r="AM140" s="65">
        <v>116731</v>
      </c>
      <c r="AN140" s="65">
        <v>8292078</v>
      </c>
      <c r="AO140" s="65">
        <v>183537</v>
      </c>
      <c r="AP140" s="65">
        <v>397651</v>
      </c>
      <c r="AQ140" s="65">
        <v>106995</v>
      </c>
      <c r="AR140" s="65">
        <v>257400</v>
      </c>
      <c r="AS140" s="65">
        <v>21824</v>
      </c>
      <c r="AT140" s="65">
        <v>52296</v>
      </c>
      <c r="AU140" s="65">
        <f t="shared" si="12"/>
        <v>125524</v>
      </c>
      <c r="AV140" s="65">
        <v>345785</v>
      </c>
      <c r="AW140" s="65">
        <v>60441</v>
      </c>
      <c r="AX140" s="65">
        <v>9126</v>
      </c>
      <c r="AY140" s="65">
        <v>428637</v>
      </c>
      <c r="AZ140" s="65"/>
      <c r="BA140" s="66">
        <v>126601412</v>
      </c>
      <c r="BB140" s="66">
        <v>9487438</v>
      </c>
      <c r="BC140" s="66">
        <v>23103202</v>
      </c>
      <c r="BD140" s="66">
        <v>32590640</v>
      </c>
      <c r="BE140" s="66">
        <v>0</v>
      </c>
      <c r="BF140" s="66">
        <v>32590640</v>
      </c>
      <c r="BG140" s="66">
        <v>0</v>
      </c>
      <c r="BH140" s="66">
        <v>184705</v>
      </c>
      <c r="BI140" s="66">
        <v>184705</v>
      </c>
      <c r="BJ140" s="66">
        <v>9897056</v>
      </c>
      <c r="BK140" s="66">
        <v>26602092</v>
      </c>
      <c r="BL140" s="66">
        <v>69274494</v>
      </c>
      <c r="BM140" s="66">
        <v>1461231</v>
      </c>
      <c r="BN140" s="66">
        <v>3624375</v>
      </c>
      <c r="BO140" s="66">
        <v>7487019</v>
      </c>
      <c r="BP140" s="66">
        <v>198277318</v>
      </c>
      <c r="BQ140" s="66">
        <v>198277318</v>
      </c>
    </row>
    <row r="141" spans="3:69">
      <c r="C141" s="74" t="s">
        <v>32</v>
      </c>
      <c r="D141" s="87" t="s">
        <v>175</v>
      </c>
      <c r="E141" s="96">
        <v>7</v>
      </c>
      <c r="F141" s="65">
        <v>48756</v>
      </c>
      <c r="G141" s="65">
        <v>277118</v>
      </c>
      <c r="H141" s="65">
        <v>55803</v>
      </c>
      <c r="I141" s="65">
        <f t="shared" si="9"/>
        <v>21786.400000000001</v>
      </c>
      <c r="J141" s="65"/>
      <c r="K141" s="65">
        <v>6409.6</v>
      </c>
      <c r="L141" s="65">
        <v>345544</v>
      </c>
      <c r="M141" s="65">
        <f t="shared" si="10"/>
        <v>89412591</v>
      </c>
      <c r="N141" s="65"/>
      <c r="O141" s="65">
        <v>935196</v>
      </c>
      <c r="P141" s="65">
        <v>3048877</v>
      </c>
      <c r="Q141" s="65">
        <v>33958</v>
      </c>
      <c r="R141" s="65">
        <v>1939170.6999999997</v>
      </c>
      <c r="S141" s="65">
        <v>690213.3</v>
      </c>
      <c r="T141" s="65">
        <v>657346</v>
      </c>
      <c r="U141" s="65">
        <v>515316</v>
      </c>
      <c r="V141" s="65">
        <v>41375.879999999997</v>
      </c>
      <c r="W141" s="65">
        <v>57138.119999999995</v>
      </c>
      <c r="X141" s="65">
        <v>3586272</v>
      </c>
      <c r="Y141" s="65">
        <v>171585</v>
      </c>
      <c r="Z141" s="65">
        <v>1773608</v>
      </c>
      <c r="AA141" s="65">
        <v>201591.78</v>
      </c>
      <c r="AB141" s="65">
        <v>56859.22</v>
      </c>
      <c r="AC141" s="65">
        <v>106740</v>
      </c>
      <c r="AD141" s="65">
        <f t="shared" si="11"/>
        <v>45707</v>
      </c>
      <c r="AE141" s="65"/>
      <c r="AF141" s="65">
        <f t="shared" si="11"/>
        <v>296070</v>
      </c>
      <c r="AG141" s="65"/>
      <c r="AH141" s="65">
        <v>7099</v>
      </c>
      <c r="AI141" s="65">
        <v>2717</v>
      </c>
      <c r="AJ141" s="65">
        <v>1483</v>
      </c>
      <c r="AK141" s="65">
        <v>226567</v>
      </c>
      <c r="AL141" s="65">
        <v>110382</v>
      </c>
      <c r="AM141" s="65">
        <v>123172</v>
      </c>
      <c r="AN141" s="65">
        <v>154835</v>
      </c>
      <c r="AO141" s="65">
        <v>32013</v>
      </c>
      <c r="AP141" s="65">
        <v>328469</v>
      </c>
      <c r="AQ141" s="65">
        <v>151284</v>
      </c>
      <c r="AR141" s="65">
        <v>835849</v>
      </c>
      <c r="AS141" s="65">
        <v>8062</v>
      </c>
      <c r="AT141" s="65">
        <v>44021</v>
      </c>
      <c r="AU141" s="65">
        <f t="shared" si="12"/>
        <v>19479</v>
      </c>
      <c r="AV141" s="65">
        <v>200532</v>
      </c>
      <c r="AW141" s="65">
        <v>51173</v>
      </c>
      <c r="AX141" s="65">
        <v>12566</v>
      </c>
      <c r="AY141" s="65">
        <v>15946</v>
      </c>
      <c r="AZ141" s="65"/>
      <c r="BA141" s="65">
        <v>106650682</v>
      </c>
      <c r="BB141" s="65">
        <v>3191464</v>
      </c>
      <c r="BC141" s="65">
        <v>13111692</v>
      </c>
      <c r="BD141" s="65">
        <v>16303157</v>
      </c>
      <c r="BE141" s="65">
        <v>0</v>
      </c>
      <c r="BF141" s="65">
        <v>16303157</v>
      </c>
      <c r="BG141" s="65">
        <v>0</v>
      </c>
      <c r="BH141" s="65">
        <v>311603</v>
      </c>
      <c r="BI141" s="65">
        <v>311603</v>
      </c>
      <c r="BJ141" s="65">
        <v>10021407</v>
      </c>
      <c r="BK141" s="65">
        <v>2466547</v>
      </c>
      <c r="BL141" s="65">
        <v>29102713</v>
      </c>
      <c r="BM141" s="65">
        <v>408476</v>
      </c>
      <c r="BN141" s="65">
        <v>1811896</v>
      </c>
      <c r="BO141" s="65">
        <v>6033721</v>
      </c>
      <c r="BP141" s="65">
        <v>139566744</v>
      </c>
      <c r="BQ141" s="66">
        <v>139566744</v>
      </c>
    </row>
    <row r="142" spans="3:69">
      <c r="C142" s="74"/>
      <c r="D142" s="87"/>
      <c r="E142" s="96"/>
      <c r="F142" s="65"/>
      <c r="G142" s="65"/>
      <c r="H142" s="65"/>
      <c r="I142" s="65">
        <f t="shared" si="9"/>
        <v>0</v>
      </c>
      <c r="J142" s="65"/>
      <c r="K142" s="65"/>
      <c r="L142" s="65"/>
      <c r="M142" s="65">
        <f t="shared" si="10"/>
        <v>0</v>
      </c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>
        <f t="shared" si="11"/>
        <v>0</v>
      </c>
      <c r="AE142" s="65"/>
      <c r="AF142" s="65">
        <f t="shared" si="11"/>
        <v>0</v>
      </c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>
        <f t="shared" si="12"/>
        <v>0</v>
      </c>
      <c r="AV142" s="65"/>
      <c r="AW142" s="65"/>
      <c r="AX142" s="65"/>
      <c r="AY142" s="65"/>
      <c r="AZ142" s="65"/>
    </row>
    <row r="143" spans="3:69">
      <c r="C143" s="76" t="s">
        <v>56</v>
      </c>
      <c r="D143" s="16" t="s">
        <v>56</v>
      </c>
      <c r="E143" s="96">
        <v>8</v>
      </c>
      <c r="F143" s="65">
        <v>56272</v>
      </c>
      <c r="G143" s="65">
        <v>13477</v>
      </c>
      <c r="H143" s="65">
        <v>51</v>
      </c>
      <c r="I143" s="65">
        <f t="shared" si="9"/>
        <v>2087.8000000000002</v>
      </c>
      <c r="J143" s="65"/>
      <c r="K143" s="65">
        <v>115.2</v>
      </c>
      <c r="L143" s="65">
        <v>184140</v>
      </c>
      <c r="M143" s="65">
        <f t="shared" si="10"/>
        <v>34384</v>
      </c>
      <c r="N143" s="65"/>
      <c r="O143" s="65">
        <v>20396725</v>
      </c>
      <c r="P143" s="65">
        <v>4668858</v>
      </c>
      <c r="Q143" s="65">
        <v>11919</v>
      </c>
      <c r="R143" s="65">
        <v>410093.66</v>
      </c>
      <c r="S143" s="65">
        <v>145965.54</v>
      </c>
      <c r="T143" s="65">
        <v>139014.80000000002</v>
      </c>
      <c r="U143" s="65">
        <v>540208</v>
      </c>
      <c r="V143" s="65">
        <v>3406.2</v>
      </c>
      <c r="W143" s="65">
        <v>4703.7999999999993</v>
      </c>
      <c r="X143" s="65">
        <v>249620</v>
      </c>
      <c r="Y143" s="65">
        <v>48136</v>
      </c>
      <c r="Z143" s="65">
        <v>223584</v>
      </c>
      <c r="AA143" s="65">
        <v>53680.380000000005</v>
      </c>
      <c r="AB143" s="65">
        <v>15140.62</v>
      </c>
      <c r="AC143" s="65">
        <v>401170</v>
      </c>
      <c r="AD143" s="65">
        <f t="shared" si="11"/>
        <v>22791</v>
      </c>
      <c r="AE143" s="65"/>
      <c r="AF143" s="65">
        <f t="shared" si="11"/>
        <v>3921</v>
      </c>
      <c r="AG143" s="65"/>
      <c r="AH143" s="65">
        <v>177</v>
      </c>
      <c r="AI143" s="65">
        <v>15</v>
      </c>
      <c r="AJ143" s="65">
        <v>500</v>
      </c>
      <c r="AK143" s="65">
        <v>4737473</v>
      </c>
      <c r="AL143" s="65">
        <v>20995</v>
      </c>
      <c r="AM143" s="65">
        <v>20613</v>
      </c>
      <c r="AN143" s="65">
        <v>262130</v>
      </c>
      <c r="AO143" s="65">
        <v>32783</v>
      </c>
      <c r="AP143" s="65">
        <v>93329</v>
      </c>
      <c r="AQ143" s="65">
        <v>3129</v>
      </c>
      <c r="AR143" s="65">
        <v>82818</v>
      </c>
      <c r="AS143" s="65">
        <v>8166</v>
      </c>
      <c r="AT143" s="65">
        <v>16603</v>
      </c>
      <c r="AU143" s="65">
        <f t="shared" si="12"/>
        <v>25531</v>
      </c>
      <c r="AV143" s="65">
        <v>1123064</v>
      </c>
      <c r="AW143" s="65">
        <v>85442</v>
      </c>
      <c r="AX143" s="65">
        <v>22667</v>
      </c>
      <c r="AY143" s="65">
        <v>10359</v>
      </c>
      <c r="AZ143" s="65"/>
      <c r="BA143" s="66">
        <v>34175260</v>
      </c>
      <c r="BB143" s="66">
        <v>521703</v>
      </c>
      <c r="BC143" s="66">
        <v>2227121</v>
      </c>
      <c r="BD143" s="66">
        <v>2748824</v>
      </c>
      <c r="BE143" s="66">
        <v>0</v>
      </c>
      <c r="BF143" s="66">
        <v>2748824</v>
      </c>
      <c r="BG143" s="66">
        <v>1943054</v>
      </c>
      <c r="BH143" s="66">
        <v>533981</v>
      </c>
      <c r="BI143" s="66">
        <v>2477035</v>
      </c>
      <c r="BJ143" s="66">
        <v>2354088</v>
      </c>
      <c r="BK143" s="66">
        <v>131129</v>
      </c>
      <c r="BL143" s="66">
        <v>7711075</v>
      </c>
      <c r="BM143" s="66">
        <v>505352</v>
      </c>
      <c r="BN143" s="66">
        <v>484455</v>
      </c>
      <c r="BO143" s="66">
        <v>1995540</v>
      </c>
      <c r="BP143" s="66">
        <v>42892069</v>
      </c>
      <c r="BQ143" s="66">
        <v>42892069</v>
      </c>
    </row>
    <row r="144" spans="3:69">
      <c r="C144" s="76" t="s">
        <v>57</v>
      </c>
      <c r="D144" s="16" t="s">
        <v>57</v>
      </c>
      <c r="E144" s="96">
        <v>9</v>
      </c>
      <c r="F144" s="65">
        <v>298276</v>
      </c>
      <c r="G144" s="65">
        <v>220464</v>
      </c>
      <c r="H144" s="65">
        <v>9435</v>
      </c>
      <c r="I144" s="65">
        <f t="shared" si="9"/>
        <v>39729</v>
      </c>
      <c r="J144" s="65"/>
      <c r="K144" s="65">
        <v>3118</v>
      </c>
      <c r="L144" s="65">
        <v>3858451</v>
      </c>
      <c r="M144" s="65">
        <f t="shared" si="10"/>
        <v>1462573</v>
      </c>
      <c r="N144" s="65"/>
      <c r="O144" s="65">
        <v>767471</v>
      </c>
      <c r="P144" s="65">
        <v>29347963</v>
      </c>
      <c r="Q144" s="65">
        <v>104797</v>
      </c>
      <c r="R144" s="65">
        <v>2389639.2399999998</v>
      </c>
      <c r="S144" s="65">
        <v>850549.55999999994</v>
      </c>
      <c r="T144" s="65">
        <v>810047.20000000007</v>
      </c>
      <c r="U144" s="65">
        <v>885559</v>
      </c>
      <c r="V144" s="65">
        <v>85095.78</v>
      </c>
      <c r="W144" s="65">
        <v>117513.21999999999</v>
      </c>
      <c r="X144" s="65">
        <v>540221</v>
      </c>
      <c r="Y144" s="65">
        <v>641715</v>
      </c>
      <c r="Z144" s="65">
        <v>2528391</v>
      </c>
      <c r="AA144" s="65">
        <v>1603711.2</v>
      </c>
      <c r="AB144" s="65">
        <v>452328.8</v>
      </c>
      <c r="AC144" s="65">
        <v>1180683</v>
      </c>
      <c r="AD144" s="65">
        <f t="shared" si="11"/>
        <v>437887</v>
      </c>
      <c r="AE144" s="65"/>
      <c r="AF144" s="65">
        <f t="shared" si="11"/>
        <v>75419</v>
      </c>
      <c r="AG144" s="65"/>
      <c r="AH144" s="65">
        <v>21581</v>
      </c>
      <c r="AI144" s="65">
        <v>7428</v>
      </c>
      <c r="AJ144" s="65">
        <v>1848</v>
      </c>
      <c r="AK144" s="65">
        <v>1039116</v>
      </c>
      <c r="AL144" s="65">
        <v>675397</v>
      </c>
      <c r="AM144" s="65">
        <v>792771</v>
      </c>
      <c r="AN144" s="65">
        <v>410243</v>
      </c>
      <c r="AO144" s="65">
        <v>332794</v>
      </c>
      <c r="AP144" s="65">
        <v>6703409</v>
      </c>
      <c r="AQ144" s="65">
        <v>1457491</v>
      </c>
      <c r="AR144" s="65">
        <v>1630698</v>
      </c>
      <c r="AS144" s="65">
        <v>66185</v>
      </c>
      <c r="AT144" s="65">
        <v>520269</v>
      </c>
      <c r="AU144" s="65">
        <f t="shared" si="12"/>
        <v>760567</v>
      </c>
      <c r="AV144" s="65">
        <v>676005</v>
      </c>
      <c r="AW144" s="65">
        <v>753142</v>
      </c>
      <c r="AX144" s="65">
        <v>69088</v>
      </c>
      <c r="AY144" s="65">
        <v>1398357</v>
      </c>
      <c r="AZ144" s="65"/>
      <c r="BA144" s="66">
        <v>66027423</v>
      </c>
      <c r="BB144" s="66">
        <v>282314</v>
      </c>
      <c r="BC144" s="66">
        <v>1215317</v>
      </c>
      <c r="BD144" s="66">
        <v>1497632</v>
      </c>
      <c r="BE144" s="66">
        <v>0</v>
      </c>
      <c r="BF144" s="66">
        <v>1497632</v>
      </c>
      <c r="BG144" s="66">
        <v>625081</v>
      </c>
      <c r="BH144" s="66">
        <v>253835</v>
      </c>
      <c r="BI144" s="66">
        <v>878916</v>
      </c>
      <c r="BJ144" s="66">
        <v>8911076</v>
      </c>
      <c r="BK144" s="66">
        <v>1027298</v>
      </c>
      <c r="BL144" s="66">
        <v>12314921</v>
      </c>
      <c r="BM144" s="66">
        <v>901694</v>
      </c>
      <c r="BN144" s="66">
        <v>861977</v>
      </c>
      <c r="BO144" s="66">
        <v>2385070</v>
      </c>
      <c r="BP144" s="66">
        <v>78963743</v>
      </c>
      <c r="BQ144" s="66">
        <v>78963743</v>
      </c>
    </row>
    <row r="145" spans="3:69">
      <c r="C145" s="74" t="s">
        <v>58</v>
      </c>
      <c r="D145" s="16" t="s">
        <v>58</v>
      </c>
      <c r="E145" s="96">
        <v>10</v>
      </c>
      <c r="F145" s="65">
        <v>146717</v>
      </c>
      <c r="G145" s="65">
        <v>235450</v>
      </c>
      <c r="H145" s="65">
        <v>82896</v>
      </c>
      <c r="I145" s="65">
        <f t="shared" si="9"/>
        <v>359605.4</v>
      </c>
      <c r="J145" s="65"/>
      <c r="K145" s="65">
        <v>78301.600000000006</v>
      </c>
      <c r="L145" s="65">
        <v>241355</v>
      </c>
      <c r="M145" s="65">
        <f t="shared" si="10"/>
        <v>100037</v>
      </c>
      <c r="N145" s="65"/>
      <c r="O145" s="65">
        <v>198628</v>
      </c>
      <c r="P145" s="65">
        <v>323919</v>
      </c>
      <c r="Q145" s="65">
        <v>60601286</v>
      </c>
      <c r="R145" s="65">
        <v>12337585.58</v>
      </c>
      <c r="S145" s="65">
        <v>4391344.0199999996</v>
      </c>
      <c r="T145" s="65">
        <v>4182232.4000000004</v>
      </c>
      <c r="U145" s="65">
        <v>3042563</v>
      </c>
      <c r="V145" s="65">
        <v>1688092.14</v>
      </c>
      <c r="W145" s="65">
        <v>2331174.86</v>
      </c>
      <c r="X145" s="65">
        <v>129856</v>
      </c>
      <c r="Y145" s="65">
        <v>185789</v>
      </c>
      <c r="Z145" s="65">
        <v>226429</v>
      </c>
      <c r="AA145" s="65">
        <v>114503.22</v>
      </c>
      <c r="AB145" s="65">
        <v>32295.78</v>
      </c>
      <c r="AC145" s="65">
        <v>719769</v>
      </c>
      <c r="AD145" s="65">
        <f t="shared" si="11"/>
        <v>82573</v>
      </c>
      <c r="AE145" s="65"/>
      <c r="AF145" s="65">
        <f t="shared" si="11"/>
        <v>71891</v>
      </c>
      <c r="AG145" s="65"/>
      <c r="AH145" s="65">
        <v>39873</v>
      </c>
      <c r="AI145" s="65">
        <v>3431</v>
      </c>
      <c r="AJ145" s="65">
        <v>1654</v>
      </c>
      <c r="AK145" s="65">
        <v>1567557</v>
      </c>
      <c r="AL145" s="65">
        <v>649700</v>
      </c>
      <c r="AM145" s="65">
        <v>4331801</v>
      </c>
      <c r="AN145" s="65">
        <v>113806</v>
      </c>
      <c r="AO145" s="65">
        <v>47082</v>
      </c>
      <c r="AP145" s="65">
        <v>236937</v>
      </c>
      <c r="AQ145" s="65">
        <v>64127</v>
      </c>
      <c r="AR145" s="65">
        <v>809020</v>
      </c>
      <c r="AS145" s="65">
        <v>10706</v>
      </c>
      <c r="AT145" s="65">
        <v>149455</v>
      </c>
      <c r="AU145" s="65">
        <f t="shared" si="12"/>
        <v>197592</v>
      </c>
      <c r="AV145" s="65">
        <v>315714</v>
      </c>
      <c r="AW145" s="65">
        <v>207640</v>
      </c>
      <c r="AX145" s="65">
        <v>13273</v>
      </c>
      <c r="AY145" s="65">
        <v>14180</v>
      </c>
      <c r="AZ145" s="65"/>
      <c r="BA145" s="66">
        <v>100677842</v>
      </c>
      <c r="BB145" s="66">
        <v>2250753</v>
      </c>
      <c r="BC145" s="66">
        <v>4191467</v>
      </c>
      <c r="BD145" s="66">
        <v>6442219</v>
      </c>
      <c r="BE145" s="66">
        <v>0</v>
      </c>
      <c r="BF145" s="66">
        <v>6442219</v>
      </c>
      <c r="BG145" s="66">
        <v>0</v>
      </c>
      <c r="BH145" s="66">
        <v>571216</v>
      </c>
      <c r="BI145" s="66">
        <v>571216</v>
      </c>
      <c r="BJ145" s="66">
        <v>227745</v>
      </c>
      <c r="BK145" s="66">
        <v>4226707</v>
      </c>
      <c r="BL145" s="66">
        <v>11467887</v>
      </c>
      <c r="BM145" s="66">
        <v>727467</v>
      </c>
      <c r="BN145" s="66">
        <v>6137037</v>
      </c>
      <c r="BO145" s="66">
        <v>4862175</v>
      </c>
      <c r="BP145" s="66">
        <v>110143400</v>
      </c>
      <c r="BQ145" s="66">
        <v>110143400</v>
      </c>
    </row>
    <row r="146" spans="3:69">
      <c r="C146" s="74" t="s">
        <v>59</v>
      </c>
      <c r="D146" s="16" t="s">
        <v>59</v>
      </c>
      <c r="E146" s="96">
        <v>11</v>
      </c>
      <c r="F146" s="65">
        <v>5419023.1499999994</v>
      </c>
      <c r="G146" s="65">
        <v>2382178.1</v>
      </c>
      <c r="H146" s="65">
        <v>1364559.67</v>
      </c>
      <c r="I146" s="65">
        <f t="shared" si="9"/>
        <v>605799.8459999999</v>
      </c>
      <c r="J146" s="65"/>
      <c r="K146" s="65">
        <v>1343.7840000000001</v>
      </c>
      <c r="L146" s="65">
        <v>1518506.5999999999</v>
      </c>
      <c r="M146" s="65">
        <f t="shared" si="10"/>
        <v>7683555.8399999999</v>
      </c>
      <c r="N146" s="65"/>
      <c r="O146" s="65">
        <v>2627353.7799999998</v>
      </c>
      <c r="P146" s="65">
        <v>8868718.9299999997</v>
      </c>
      <c r="Q146" s="65">
        <v>661887.96</v>
      </c>
      <c r="R146" s="65">
        <v>57883032.933199994</v>
      </c>
      <c r="S146" s="65">
        <v>20602435.450799998</v>
      </c>
      <c r="T146" s="65">
        <v>19621367.095999997</v>
      </c>
      <c r="U146" s="65">
        <v>2706400.21</v>
      </c>
      <c r="V146" s="65">
        <v>1001159.5775999998</v>
      </c>
      <c r="W146" s="65">
        <v>1382553.7023999998</v>
      </c>
      <c r="X146" s="65">
        <v>1992713.7899999998</v>
      </c>
      <c r="Y146" s="65">
        <v>2487647.09</v>
      </c>
      <c r="Z146" s="65">
        <v>1575054.5599999998</v>
      </c>
      <c r="AA146" s="65">
        <v>495867.34080000001</v>
      </c>
      <c r="AB146" s="65">
        <v>139860.01920000001</v>
      </c>
      <c r="AC146" s="65">
        <v>1105485.3599999999</v>
      </c>
      <c r="AD146" s="65">
        <f t="shared" si="11"/>
        <v>4114760.8899999997</v>
      </c>
      <c r="AE146" s="65"/>
      <c r="AF146" s="65">
        <f t="shared" si="11"/>
        <v>25204.21</v>
      </c>
      <c r="AG146" s="65"/>
      <c r="AH146" s="65">
        <v>81833.59</v>
      </c>
      <c r="AI146" s="65">
        <v>548.11</v>
      </c>
      <c r="AJ146" s="65">
        <v>111281.67</v>
      </c>
      <c r="AK146" s="65">
        <v>3899868.1399999997</v>
      </c>
      <c r="AL146" s="65">
        <v>36010.06</v>
      </c>
      <c r="AM146" s="65">
        <v>158794.96</v>
      </c>
      <c r="AN146" s="65">
        <v>74732.349999999991</v>
      </c>
      <c r="AO146" s="65">
        <v>73866.819999999992</v>
      </c>
      <c r="AP146" s="65">
        <v>1175.28</v>
      </c>
      <c r="AQ146" s="65">
        <v>81980.5</v>
      </c>
      <c r="AR146" s="65">
        <v>54516.59</v>
      </c>
      <c r="AS146" s="65">
        <v>22583.43</v>
      </c>
      <c r="AT146" s="65">
        <v>1180295.5899999999</v>
      </c>
      <c r="AU146" s="65">
        <f t="shared" si="12"/>
        <v>57762.179999999993</v>
      </c>
      <c r="AV146" s="65">
        <v>646186.88</v>
      </c>
      <c r="AW146" s="65">
        <v>27889.3</v>
      </c>
      <c r="AX146" s="65">
        <v>13434967.289999999</v>
      </c>
      <c r="AY146" s="65">
        <v>5020.3099999999995</v>
      </c>
      <c r="AZ146" s="65"/>
      <c r="BA146" s="66">
        <v>166215781.75999999</v>
      </c>
      <c r="BB146" s="66">
        <v>1184399.04</v>
      </c>
      <c r="BC146" s="66">
        <v>3901819.86</v>
      </c>
      <c r="BD146" s="66">
        <v>5086218.3099999996</v>
      </c>
      <c r="BE146" s="66">
        <v>0</v>
      </c>
      <c r="BF146" s="66">
        <v>5086218.3099999996</v>
      </c>
      <c r="BG146" s="66">
        <v>0</v>
      </c>
      <c r="BH146" s="66">
        <v>491239.89999999997</v>
      </c>
      <c r="BI146" s="66">
        <v>491239.89999999997</v>
      </c>
      <c r="BJ146" s="66">
        <v>11455404.01</v>
      </c>
      <c r="BK146" s="66">
        <v>6035918.2999999998</v>
      </c>
      <c r="BL146" s="66">
        <v>23068781.109999999</v>
      </c>
      <c r="BM146" s="66">
        <v>1953737.7999999998</v>
      </c>
      <c r="BN146" s="66">
        <v>4665915.29</v>
      </c>
      <c r="BO146" s="66">
        <v>6422230.2399999993</v>
      </c>
      <c r="BP146" s="66">
        <v>189087139.42999998</v>
      </c>
      <c r="BQ146" s="66">
        <v>189087139.42999998</v>
      </c>
    </row>
    <row r="147" spans="3:69">
      <c r="C147" s="77" t="s">
        <v>183</v>
      </c>
      <c r="D147" s="16"/>
      <c r="E147" s="96">
        <v>12</v>
      </c>
      <c r="F147" s="65">
        <v>1928804.8499999999</v>
      </c>
      <c r="G147" s="65">
        <v>847893.9</v>
      </c>
      <c r="H147" s="65">
        <v>485690.73</v>
      </c>
      <c r="I147" s="65">
        <f t="shared" si="9"/>
        <v>215623.67399999997</v>
      </c>
      <c r="J147" s="65"/>
      <c r="K147" s="65">
        <v>478.29600000000005</v>
      </c>
      <c r="L147" s="65">
        <v>540485.4</v>
      </c>
      <c r="M147" s="65">
        <f t="shared" si="10"/>
        <v>2734824.96</v>
      </c>
      <c r="N147" s="65"/>
      <c r="O147" s="65">
        <v>935159.82</v>
      </c>
      <c r="P147" s="65">
        <v>3156662.67</v>
      </c>
      <c r="Q147" s="65">
        <v>235587.24</v>
      </c>
      <c r="R147" s="65">
        <v>20602435.450799998</v>
      </c>
      <c r="S147" s="65">
        <v>7333070.2451999988</v>
      </c>
      <c r="T147" s="65">
        <v>6983876.4239999996</v>
      </c>
      <c r="U147" s="65">
        <v>963294.99</v>
      </c>
      <c r="V147" s="65">
        <v>356344.93439999997</v>
      </c>
      <c r="W147" s="65">
        <v>492095.38559999992</v>
      </c>
      <c r="X147" s="65">
        <v>709271.01</v>
      </c>
      <c r="Y147" s="65">
        <v>885433.71</v>
      </c>
      <c r="Z147" s="65">
        <v>560612.64</v>
      </c>
      <c r="AA147" s="65">
        <v>176495.15520000001</v>
      </c>
      <c r="AB147" s="65">
        <v>49780.684800000003</v>
      </c>
      <c r="AC147" s="65">
        <v>393477.83999999997</v>
      </c>
      <c r="AD147" s="65">
        <f t="shared" si="11"/>
        <v>1464575.91</v>
      </c>
      <c r="AE147" s="65"/>
      <c r="AF147" s="65">
        <f t="shared" si="11"/>
        <v>8970.99</v>
      </c>
      <c r="AG147" s="65"/>
      <c r="AH147" s="65">
        <v>29127.21</v>
      </c>
      <c r="AI147" s="65">
        <v>195.09</v>
      </c>
      <c r="AJ147" s="65">
        <v>39608.729999999996</v>
      </c>
      <c r="AK147" s="65">
        <v>1388088.66</v>
      </c>
      <c r="AL147" s="65">
        <v>12817.14</v>
      </c>
      <c r="AM147" s="65">
        <v>56520.24</v>
      </c>
      <c r="AN147" s="65">
        <v>26599.649999999998</v>
      </c>
      <c r="AO147" s="65">
        <v>26291.579999999998</v>
      </c>
      <c r="AP147" s="65">
        <v>418.32</v>
      </c>
      <c r="AQ147" s="65">
        <v>29179.5</v>
      </c>
      <c r="AR147" s="65">
        <v>19404.21</v>
      </c>
      <c r="AS147" s="65">
        <v>8038.17</v>
      </c>
      <c r="AT147" s="65">
        <v>420105.20999999996</v>
      </c>
      <c r="AU147" s="65">
        <f t="shared" si="12"/>
        <v>20559.420000000002</v>
      </c>
      <c r="AV147" s="65">
        <v>229998.72</v>
      </c>
      <c r="AW147" s="65">
        <v>9926.6999999999989</v>
      </c>
      <c r="AX147" s="65">
        <v>4781937.51</v>
      </c>
      <c r="AY147" s="65">
        <v>1786.8899999999999</v>
      </c>
      <c r="AZ147" s="65"/>
      <c r="BA147" s="66">
        <v>59161549.439999998</v>
      </c>
      <c r="BB147" s="66">
        <v>421565.76</v>
      </c>
      <c r="BC147" s="66">
        <v>1388783.3399999999</v>
      </c>
      <c r="BD147" s="66">
        <v>1810348.89</v>
      </c>
      <c r="BE147" s="66">
        <v>0</v>
      </c>
      <c r="BF147" s="66">
        <v>1810348.89</v>
      </c>
      <c r="BG147" s="66">
        <v>0</v>
      </c>
      <c r="BH147" s="66">
        <v>174848.1</v>
      </c>
      <c r="BI147" s="66">
        <v>174848.1</v>
      </c>
      <c r="BJ147" s="66">
        <v>4077347.19</v>
      </c>
      <c r="BK147" s="66">
        <v>2148377.6999999997</v>
      </c>
      <c r="BL147" s="66">
        <v>8210922.0899999999</v>
      </c>
      <c r="BM147" s="66">
        <v>695398.2</v>
      </c>
      <c r="BN147" s="66">
        <v>1660749.51</v>
      </c>
      <c r="BO147" s="66">
        <v>2285878.56</v>
      </c>
      <c r="BP147" s="66">
        <v>67302202.170000002</v>
      </c>
      <c r="BQ147" s="66">
        <v>67302202.170000002</v>
      </c>
    </row>
    <row r="148" spans="3:69">
      <c r="C148" s="78" t="s">
        <v>184</v>
      </c>
      <c r="D148" s="16"/>
      <c r="E148" s="96">
        <v>13</v>
      </c>
      <c r="F148" s="65">
        <v>1836957</v>
      </c>
      <c r="G148" s="65">
        <v>807518</v>
      </c>
      <c r="H148" s="65">
        <v>462562.60000000003</v>
      </c>
      <c r="I148" s="65">
        <f t="shared" si="9"/>
        <v>205355.88</v>
      </c>
      <c r="J148" s="65"/>
      <c r="K148" s="65">
        <v>455.52</v>
      </c>
      <c r="L148" s="65">
        <v>514748</v>
      </c>
      <c r="M148" s="65">
        <f t="shared" si="10"/>
        <v>2604595.2000000002</v>
      </c>
      <c r="N148" s="65"/>
      <c r="O148" s="65">
        <v>890628.4</v>
      </c>
      <c r="P148" s="65">
        <v>3006345.4000000004</v>
      </c>
      <c r="Q148" s="65">
        <v>224368.80000000002</v>
      </c>
      <c r="R148" s="65">
        <v>19621367.096000001</v>
      </c>
      <c r="S148" s="65">
        <v>6983876.4240000006</v>
      </c>
      <c r="T148" s="65">
        <v>6651310.8800000008</v>
      </c>
      <c r="U148" s="65">
        <v>917423.8</v>
      </c>
      <c r="V148" s="65">
        <v>339376.12800000003</v>
      </c>
      <c r="W148" s="65">
        <v>468662.272</v>
      </c>
      <c r="X148" s="65">
        <v>675496.20000000007</v>
      </c>
      <c r="Y148" s="65">
        <v>843270.20000000007</v>
      </c>
      <c r="Z148" s="65">
        <v>533916.80000000005</v>
      </c>
      <c r="AA148" s="65">
        <v>168090.62400000001</v>
      </c>
      <c r="AB148" s="65">
        <v>47410.176000000007</v>
      </c>
      <c r="AC148" s="65">
        <v>374740.80000000005</v>
      </c>
      <c r="AD148" s="65">
        <f t="shared" si="11"/>
        <v>1394834.2000000002</v>
      </c>
      <c r="AE148" s="65"/>
      <c r="AF148" s="65">
        <f t="shared" si="11"/>
        <v>8543.7999999999993</v>
      </c>
      <c r="AG148" s="65"/>
      <c r="AH148" s="65">
        <v>27740.2</v>
      </c>
      <c r="AI148" s="65">
        <v>185.8</v>
      </c>
      <c r="AJ148" s="65">
        <v>37722.6</v>
      </c>
      <c r="AK148" s="65">
        <v>1321989.2000000002</v>
      </c>
      <c r="AL148" s="65">
        <v>12206.800000000001</v>
      </c>
      <c r="AM148" s="65">
        <v>53828.800000000003</v>
      </c>
      <c r="AN148" s="65">
        <v>25333</v>
      </c>
      <c r="AO148" s="65">
        <v>25039.600000000002</v>
      </c>
      <c r="AP148" s="65">
        <v>398.40000000000003</v>
      </c>
      <c r="AQ148" s="65">
        <v>27790</v>
      </c>
      <c r="AR148" s="65">
        <v>18480.2</v>
      </c>
      <c r="AS148" s="65">
        <v>7655.4000000000005</v>
      </c>
      <c r="AT148" s="65">
        <v>400100.2</v>
      </c>
      <c r="AU148" s="65">
        <f t="shared" si="12"/>
        <v>19580.400000000001</v>
      </c>
      <c r="AV148" s="65">
        <v>219046.40000000002</v>
      </c>
      <c r="AW148" s="65">
        <v>9454</v>
      </c>
      <c r="AX148" s="65">
        <v>4554226.2</v>
      </c>
      <c r="AY148" s="65">
        <v>1701.8000000000002</v>
      </c>
      <c r="AZ148" s="65"/>
      <c r="BA148" s="66">
        <v>56344332.800000004</v>
      </c>
      <c r="BB148" s="66">
        <v>401491.20000000001</v>
      </c>
      <c r="BC148" s="66">
        <v>1322650.8</v>
      </c>
      <c r="BD148" s="66">
        <v>1724141.8</v>
      </c>
      <c r="BE148" s="66">
        <v>0</v>
      </c>
      <c r="BF148" s="66">
        <v>1724141.8</v>
      </c>
      <c r="BG148" s="66">
        <v>0</v>
      </c>
      <c r="BH148" s="66">
        <v>166522</v>
      </c>
      <c r="BI148" s="66">
        <v>166522</v>
      </c>
      <c r="BJ148" s="66">
        <v>3883187.8000000003</v>
      </c>
      <c r="BK148" s="66">
        <v>2046074</v>
      </c>
      <c r="BL148" s="66">
        <v>7819925.8000000007</v>
      </c>
      <c r="BM148" s="66">
        <v>662284</v>
      </c>
      <c r="BN148" s="66">
        <v>1581666.2000000002</v>
      </c>
      <c r="BO148" s="66">
        <v>2177027.2000000002</v>
      </c>
      <c r="BP148" s="66">
        <v>64097335.400000006</v>
      </c>
      <c r="BQ148" s="66">
        <v>64097335.400000006</v>
      </c>
    </row>
    <row r="149" spans="3:69">
      <c r="C149" s="74" t="s">
        <v>60</v>
      </c>
      <c r="D149" s="16" t="s">
        <v>60</v>
      </c>
      <c r="E149" s="96">
        <v>14</v>
      </c>
      <c r="F149" s="65">
        <v>124450</v>
      </c>
      <c r="G149" s="65">
        <v>29852</v>
      </c>
      <c r="H149" s="65">
        <v>659</v>
      </c>
      <c r="I149" s="65">
        <f t="shared" si="9"/>
        <v>30573.8</v>
      </c>
      <c r="J149" s="65"/>
      <c r="K149" s="65">
        <v>253.20000000000002</v>
      </c>
      <c r="L149" s="65">
        <v>702202</v>
      </c>
      <c r="M149" s="65">
        <f t="shared" si="10"/>
        <v>44784</v>
      </c>
      <c r="N149" s="65"/>
      <c r="O149" s="65">
        <v>105229</v>
      </c>
      <c r="P149" s="65">
        <v>602711</v>
      </c>
      <c r="Q149" s="65">
        <v>28387</v>
      </c>
      <c r="R149" s="65">
        <v>747043.25</v>
      </c>
      <c r="S149" s="65">
        <v>265896.75</v>
      </c>
      <c r="T149" s="65">
        <v>253235</v>
      </c>
      <c r="U149" s="65">
        <v>34772610</v>
      </c>
      <c r="V149" s="65">
        <v>1958882.0999999999</v>
      </c>
      <c r="W149" s="65">
        <v>2705122.9</v>
      </c>
      <c r="X149" s="65">
        <v>522594</v>
      </c>
      <c r="Y149" s="65">
        <v>1166037</v>
      </c>
      <c r="Z149" s="65">
        <v>335472</v>
      </c>
      <c r="AA149" s="65">
        <v>325476.84000000003</v>
      </c>
      <c r="AB149" s="65">
        <v>91801.16</v>
      </c>
      <c r="AC149" s="65">
        <v>3854995</v>
      </c>
      <c r="AD149" s="65">
        <f t="shared" si="11"/>
        <v>587578</v>
      </c>
      <c r="AE149" s="65"/>
      <c r="AF149" s="65">
        <f t="shared" si="11"/>
        <v>10606</v>
      </c>
      <c r="AG149" s="65"/>
      <c r="AH149" s="65">
        <v>113734</v>
      </c>
      <c r="AI149" s="65">
        <v>32</v>
      </c>
      <c r="AJ149" s="65">
        <v>665</v>
      </c>
      <c r="AK149" s="65">
        <v>36987998</v>
      </c>
      <c r="AL149" s="65">
        <v>3094</v>
      </c>
      <c r="AM149" s="65">
        <v>9744</v>
      </c>
      <c r="AN149" s="65">
        <v>12525</v>
      </c>
      <c r="AO149" s="65">
        <v>15411</v>
      </c>
      <c r="AP149" s="65">
        <v>74</v>
      </c>
      <c r="AQ149" s="65">
        <v>2040</v>
      </c>
      <c r="AR149" s="65">
        <v>4092</v>
      </c>
      <c r="AS149" s="65">
        <v>5087</v>
      </c>
      <c r="AT149" s="65">
        <v>5945</v>
      </c>
      <c r="AU149" s="65">
        <f t="shared" si="12"/>
        <v>948</v>
      </c>
      <c r="AV149" s="65">
        <v>437</v>
      </c>
      <c r="AW149" s="65">
        <v>28546</v>
      </c>
      <c r="AX149" s="65">
        <v>6447</v>
      </c>
      <c r="AY149" s="65">
        <v>52</v>
      </c>
      <c r="AZ149" s="65"/>
      <c r="BA149" s="66">
        <v>86463324</v>
      </c>
      <c r="BB149" s="66">
        <v>3642140</v>
      </c>
      <c r="BC149" s="66">
        <v>825901</v>
      </c>
      <c r="BD149" s="66">
        <v>4468041</v>
      </c>
      <c r="BE149" s="66">
        <v>0</v>
      </c>
      <c r="BF149" s="66">
        <v>4468041</v>
      </c>
      <c r="BG149" s="66">
        <v>0</v>
      </c>
      <c r="BH149" s="66">
        <v>70574</v>
      </c>
      <c r="BI149" s="66">
        <v>70574</v>
      </c>
      <c r="BJ149" s="66">
        <v>1777266</v>
      </c>
      <c r="BK149" s="66">
        <v>567719</v>
      </c>
      <c r="BL149" s="66">
        <v>6883601</v>
      </c>
      <c r="BM149" s="66">
        <v>426273</v>
      </c>
      <c r="BN149" s="66">
        <v>781062</v>
      </c>
      <c r="BO149" s="66">
        <v>4207162</v>
      </c>
      <c r="BP149" s="66">
        <v>96346752</v>
      </c>
      <c r="BQ149" s="66">
        <v>96346752</v>
      </c>
    </row>
    <row r="150" spans="3:69">
      <c r="C150" s="74" t="s">
        <v>185</v>
      </c>
      <c r="D150" s="16" t="s">
        <v>61</v>
      </c>
      <c r="E150" s="96">
        <v>15</v>
      </c>
      <c r="F150" s="65">
        <v>12453.84</v>
      </c>
      <c r="G150" s="65">
        <v>43783.32</v>
      </c>
      <c r="H150" s="65">
        <v>73467.66</v>
      </c>
      <c r="I150" s="65">
        <f t="shared" si="9"/>
        <v>50693.159999999996</v>
      </c>
      <c r="J150" s="65"/>
      <c r="K150" s="65">
        <v>144.47999999999999</v>
      </c>
      <c r="L150" s="65">
        <v>10320.66</v>
      </c>
      <c r="M150" s="65">
        <f t="shared" si="10"/>
        <v>5342.82</v>
      </c>
      <c r="N150" s="65"/>
      <c r="O150" s="65">
        <v>706576.08</v>
      </c>
      <c r="P150" s="65">
        <v>1495698.1199999999</v>
      </c>
      <c r="Q150" s="65">
        <v>7417.2</v>
      </c>
      <c r="R150" s="65">
        <v>389608.01039999997</v>
      </c>
      <c r="S150" s="65">
        <v>138674.03759999998</v>
      </c>
      <c r="T150" s="65">
        <v>132070.51199999999</v>
      </c>
      <c r="U150" s="65">
        <v>1167051.8999999999</v>
      </c>
      <c r="V150" s="65">
        <v>10262541.693599999</v>
      </c>
      <c r="W150" s="65">
        <v>14172081.386399997</v>
      </c>
      <c r="X150" s="65">
        <v>5937267</v>
      </c>
      <c r="Y150" s="65">
        <v>6865235.1600000001</v>
      </c>
      <c r="Z150" s="65">
        <v>2884062.3</v>
      </c>
      <c r="AA150" s="65">
        <v>364105.77840000001</v>
      </c>
      <c r="AB150" s="65">
        <v>102696.50159999999</v>
      </c>
      <c r="AC150" s="65">
        <v>4746947.9399999995</v>
      </c>
      <c r="AD150" s="65">
        <f t="shared" si="11"/>
        <v>634644.78</v>
      </c>
      <c r="AE150" s="65"/>
      <c r="AF150" s="65">
        <f t="shared" si="11"/>
        <v>157804.07999999999</v>
      </c>
      <c r="AG150" s="65"/>
      <c r="AH150" s="65">
        <v>3854.7599999999998</v>
      </c>
      <c r="AI150" s="65">
        <v>651.41999999999996</v>
      </c>
      <c r="AJ150" s="65">
        <v>286.44</v>
      </c>
      <c r="AK150" s="65">
        <v>7119109.2000000002</v>
      </c>
      <c r="AL150" s="65">
        <v>478.79999999999995</v>
      </c>
      <c r="AM150" s="65">
        <v>4153.8</v>
      </c>
      <c r="AN150" s="65">
        <v>485.09999999999997</v>
      </c>
      <c r="AO150" s="65">
        <v>0</v>
      </c>
      <c r="AP150" s="65">
        <v>0.42</v>
      </c>
      <c r="AQ150" s="65">
        <v>31.5</v>
      </c>
      <c r="AR150" s="65">
        <v>631.67999999999995</v>
      </c>
      <c r="AS150" s="65">
        <v>0</v>
      </c>
      <c r="AT150" s="65">
        <v>0.84</v>
      </c>
      <c r="AU150" s="65">
        <f t="shared" si="12"/>
        <v>282.24</v>
      </c>
      <c r="AV150" s="65">
        <v>722.81999999999994</v>
      </c>
      <c r="AW150" s="65">
        <v>10.5</v>
      </c>
      <c r="AX150" s="65">
        <v>3.78</v>
      </c>
      <c r="AY150" s="65">
        <v>7.56</v>
      </c>
      <c r="AZ150" s="65"/>
      <c r="BA150" s="66">
        <v>57491400.119999997</v>
      </c>
      <c r="BB150" s="66">
        <v>0</v>
      </c>
      <c r="BC150" s="66">
        <v>0</v>
      </c>
      <c r="BD150" s="66">
        <v>0</v>
      </c>
      <c r="BE150" s="66">
        <v>0</v>
      </c>
      <c r="BF150" s="66">
        <v>0</v>
      </c>
      <c r="BG150" s="66">
        <v>0</v>
      </c>
      <c r="BH150" s="66">
        <v>323764.98</v>
      </c>
      <c r="BI150" s="66">
        <v>323764.98</v>
      </c>
      <c r="BJ150" s="66">
        <v>2456359.08</v>
      </c>
      <c r="BK150" s="66">
        <v>1965152.7</v>
      </c>
      <c r="BL150" s="66">
        <v>4745276.76</v>
      </c>
      <c r="BM150" s="66">
        <v>558962.46</v>
      </c>
      <c r="BN150" s="66">
        <v>7725697.9799999995</v>
      </c>
      <c r="BO150" s="66">
        <v>2043995.52</v>
      </c>
      <c r="BP150" s="66">
        <v>55996011.960000001</v>
      </c>
      <c r="BQ150" s="66">
        <v>55996011.960000001</v>
      </c>
    </row>
    <row r="151" spans="3:69">
      <c r="C151" s="74" t="s">
        <v>172</v>
      </c>
      <c r="D151" s="16"/>
      <c r="E151" s="96">
        <v>16</v>
      </c>
      <c r="F151" s="65">
        <v>17198.16</v>
      </c>
      <c r="G151" s="65">
        <v>60462.679999999993</v>
      </c>
      <c r="H151" s="65">
        <v>101455.34</v>
      </c>
      <c r="I151" s="65">
        <f t="shared" si="9"/>
        <v>70004.84</v>
      </c>
      <c r="J151" s="65"/>
      <c r="K151" s="65">
        <v>199.51999999999998</v>
      </c>
      <c r="L151" s="65">
        <v>14252.339999999998</v>
      </c>
      <c r="M151" s="65">
        <f t="shared" si="10"/>
        <v>7378.1799999999994</v>
      </c>
      <c r="N151" s="65"/>
      <c r="O151" s="65">
        <v>975747.91999999993</v>
      </c>
      <c r="P151" s="65">
        <v>2065487.88</v>
      </c>
      <c r="Q151" s="65">
        <v>10242.799999999999</v>
      </c>
      <c r="R151" s="65">
        <v>538030.10959999997</v>
      </c>
      <c r="S151" s="65">
        <v>191502.24239999999</v>
      </c>
      <c r="T151" s="65">
        <v>182383.08799999999</v>
      </c>
      <c r="U151" s="65">
        <v>1611643.0999999999</v>
      </c>
      <c r="V151" s="65">
        <v>14172081.386399997</v>
      </c>
      <c r="W151" s="65">
        <v>19570969.533599995</v>
      </c>
      <c r="X151" s="65">
        <v>8199082.9999999991</v>
      </c>
      <c r="Y151" s="65">
        <v>9480562.8399999999</v>
      </c>
      <c r="Z151" s="65">
        <v>3982752.6999999997</v>
      </c>
      <c r="AA151" s="65">
        <v>502812.74160000001</v>
      </c>
      <c r="AB151" s="65">
        <v>141818.97839999999</v>
      </c>
      <c r="AC151" s="65">
        <v>6555309.0599999996</v>
      </c>
      <c r="AD151" s="65">
        <f t="shared" si="11"/>
        <v>876414.22</v>
      </c>
      <c r="AE151" s="65"/>
      <c r="AF151" s="65">
        <f t="shared" si="11"/>
        <v>217919.91999999998</v>
      </c>
      <c r="AG151" s="65"/>
      <c r="AH151" s="65">
        <v>5323.24</v>
      </c>
      <c r="AI151" s="65">
        <v>899.57999999999993</v>
      </c>
      <c r="AJ151" s="65">
        <v>395.55999999999995</v>
      </c>
      <c r="AK151" s="65">
        <v>9831150.7999999989</v>
      </c>
      <c r="AL151" s="65">
        <v>661.19999999999993</v>
      </c>
      <c r="AM151" s="65">
        <v>5736.2</v>
      </c>
      <c r="AN151" s="65">
        <v>669.9</v>
      </c>
      <c r="AO151" s="65">
        <v>0</v>
      </c>
      <c r="AP151" s="65">
        <v>0.57999999999999996</v>
      </c>
      <c r="AQ151" s="65">
        <v>43.5</v>
      </c>
      <c r="AR151" s="65">
        <v>872.31999999999994</v>
      </c>
      <c r="AS151" s="65">
        <v>0</v>
      </c>
      <c r="AT151" s="65">
        <v>1.1599999999999999</v>
      </c>
      <c r="AU151" s="65">
        <f t="shared" si="12"/>
        <v>389.76</v>
      </c>
      <c r="AV151" s="65">
        <v>998.18</v>
      </c>
      <c r="AW151" s="65">
        <v>14.499999999999998</v>
      </c>
      <c r="AX151" s="65">
        <v>5.22</v>
      </c>
      <c r="AY151" s="65">
        <v>10.44</v>
      </c>
      <c r="AZ151" s="65"/>
      <c r="BA151" s="66">
        <v>79392885.879999995</v>
      </c>
      <c r="BB151" s="66">
        <v>0</v>
      </c>
      <c r="BC151" s="66">
        <v>0</v>
      </c>
      <c r="BD151" s="66">
        <v>0</v>
      </c>
      <c r="BE151" s="66">
        <v>0</v>
      </c>
      <c r="BF151" s="66">
        <v>0</v>
      </c>
      <c r="BG151" s="66">
        <v>0</v>
      </c>
      <c r="BH151" s="66">
        <v>447104.01999999996</v>
      </c>
      <c r="BI151" s="66">
        <v>447104.01999999996</v>
      </c>
      <c r="BJ151" s="66">
        <v>3392114.92</v>
      </c>
      <c r="BK151" s="66">
        <v>2713782.3</v>
      </c>
      <c r="BL151" s="66">
        <v>6553001.2399999993</v>
      </c>
      <c r="BM151" s="66">
        <v>771900.53999999992</v>
      </c>
      <c r="BN151" s="66">
        <v>10668821.02</v>
      </c>
      <c r="BO151" s="66">
        <v>2822660.48</v>
      </c>
      <c r="BP151" s="66">
        <v>77327826.039999992</v>
      </c>
      <c r="BQ151" s="66">
        <v>77327826.039999992</v>
      </c>
    </row>
    <row r="152" spans="3:69">
      <c r="C152" s="74" t="s">
        <v>62</v>
      </c>
      <c r="D152" s="16" t="s">
        <v>62</v>
      </c>
      <c r="E152" s="96">
        <v>17</v>
      </c>
      <c r="F152" s="65">
        <v>592677</v>
      </c>
      <c r="G152" s="65">
        <v>224200</v>
      </c>
      <c r="H152" s="65">
        <v>7168</v>
      </c>
      <c r="I152" s="65">
        <f t="shared" si="9"/>
        <v>26943</v>
      </c>
      <c r="J152" s="65"/>
      <c r="K152" s="65">
        <v>5184</v>
      </c>
      <c r="L152" s="65">
        <v>791443</v>
      </c>
      <c r="M152" s="65">
        <f t="shared" si="10"/>
        <v>133728</v>
      </c>
      <c r="N152" s="65"/>
      <c r="O152" s="65">
        <v>672890</v>
      </c>
      <c r="P152" s="65">
        <v>296711</v>
      </c>
      <c r="Q152" s="65">
        <v>194080</v>
      </c>
      <c r="R152" s="65">
        <v>1224893.69</v>
      </c>
      <c r="S152" s="65">
        <v>435979.11</v>
      </c>
      <c r="T152" s="65">
        <v>415218.2</v>
      </c>
      <c r="U152" s="65">
        <v>1315340</v>
      </c>
      <c r="V152" s="65">
        <v>52715.88</v>
      </c>
      <c r="W152" s="65">
        <v>72798.12</v>
      </c>
      <c r="X152" s="65">
        <v>27715914</v>
      </c>
      <c r="Y152" s="65">
        <v>4268107</v>
      </c>
      <c r="Z152" s="65">
        <v>3565430</v>
      </c>
      <c r="AA152" s="65">
        <v>1088391.72</v>
      </c>
      <c r="AB152" s="65">
        <v>306982.28000000003</v>
      </c>
      <c r="AC152" s="65">
        <v>1288062</v>
      </c>
      <c r="AD152" s="65">
        <f t="shared" si="11"/>
        <v>1429859</v>
      </c>
      <c r="AE152" s="65"/>
      <c r="AF152" s="65">
        <f t="shared" si="11"/>
        <v>200581</v>
      </c>
      <c r="AG152" s="65"/>
      <c r="AH152" s="65">
        <v>13153</v>
      </c>
      <c r="AI152" s="65">
        <v>464</v>
      </c>
      <c r="AJ152" s="65">
        <v>2168</v>
      </c>
      <c r="AK152" s="65">
        <v>13806650</v>
      </c>
      <c r="AL152" s="65">
        <v>18076</v>
      </c>
      <c r="AM152" s="65">
        <v>36649</v>
      </c>
      <c r="AN152" s="65">
        <v>34650</v>
      </c>
      <c r="AO152" s="65">
        <v>48102</v>
      </c>
      <c r="AP152" s="65">
        <v>3023</v>
      </c>
      <c r="AQ152" s="65">
        <v>14002</v>
      </c>
      <c r="AR152" s="65">
        <v>878402</v>
      </c>
      <c r="AS152" s="65">
        <v>7670</v>
      </c>
      <c r="AT152" s="65">
        <v>1010840</v>
      </c>
      <c r="AU152" s="65">
        <f t="shared" si="12"/>
        <v>27383</v>
      </c>
      <c r="AV152" s="65">
        <v>1111110</v>
      </c>
      <c r="AW152" s="65">
        <v>38864</v>
      </c>
      <c r="AX152" s="65">
        <v>1586</v>
      </c>
      <c r="AY152" s="65">
        <v>42981</v>
      </c>
      <c r="AZ152" s="65"/>
      <c r="BA152" s="66">
        <v>63421070</v>
      </c>
      <c r="BB152" s="66">
        <v>15368</v>
      </c>
      <c r="BC152" s="66">
        <v>33979</v>
      </c>
      <c r="BD152" s="66">
        <v>49347</v>
      </c>
      <c r="BE152" s="66">
        <v>0</v>
      </c>
      <c r="BF152" s="66">
        <v>49347</v>
      </c>
      <c r="BG152" s="66">
        <v>3170573</v>
      </c>
      <c r="BH152" s="66">
        <v>759173</v>
      </c>
      <c r="BI152" s="66">
        <v>3929746</v>
      </c>
      <c r="BJ152" s="66">
        <v>2550034</v>
      </c>
      <c r="BK152" s="66">
        <v>537200</v>
      </c>
      <c r="BL152" s="66">
        <v>7066326</v>
      </c>
      <c r="BM152" s="66">
        <v>130472</v>
      </c>
      <c r="BN152" s="66">
        <v>1091445</v>
      </c>
      <c r="BO152" s="66">
        <v>3668034</v>
      </c>
      <c r="BP152" s="66">
        <v>72933514</v>
      </c>
      <c r="BQ152" s="66">
        <v>72933514</v>
      </c>
    </row>
    <row r="153" spans="3:69">
      <c r="C153" s="74" t="s">
        <v>63</v>
      </c>
      <c r="D153" s="16" t="s">
        <v>63</v>
      </c>
      <c r="E153" s="96">
        <v>18</v>
      </c>
      <c r="F153" s="65">
        <v>106250</v>
      </c>
      <c r="G153" s="65">
        <v>362893</v>
      </c>
      <c r="H153" s="65">
        <v>6600</v>
      </c>
      <c r="I153" s="65">
        <f t="shared" si="9"/>
        <v>84706</v>
      </c>
      <c r="J153" s="65"/>
      <c r="K153" s="65">
        <v>4974</v>
      </c>
      <c r="L153" s="65">
        <v>555767</v>
      </c>
      <c r="M153" s="65">
        <f t="shared" si="10"/>
        <v>345635</v>
      </c>
      <c r="N153" s="65"/>
      <c r="O153" s="65">
        <v>135269</v>
      </c>
      <c r="P153" s="65">
        <v>257924</v>
      </c>
      <c r="Q153" s="65">
        <v>763015</v>
      </c>
      <c r="R153" s="65">
        <v>1302679.8799999999</v>
      </c>
      <c r="S153" s="65">
        <v>463665.72</v>
      </c>
      <c r="T153" s="65">
        <v>441586.4</v>
      </c>
      <c r="U153" s="65">
        <v>9442618</v>
      </c>
      <c r="V153" s="65">
        <v>238572.18</v>
      </c>
      <c r="W153" s="65">
        <v>329456.81999999995</v>
      </c>
      <c r="X153" s="65">
        <v>1446729</v>
      </c>
      <c r="Y153" s="65">
        <v>32833780</v>
      </c>
      <c r="Z153" s="65">
        <v>7790858</v>
      </c>
      <c r="AA153" s="65">
        <v>2046195.06</v>
      </c>
      <c r="AB153" s="65">
        <v>577131.94000000006</v>
      </c>
      <c r="AC153" s="65">
        <v>2041021</v>
      </c>
      <c r="AD153" s="65">
        <f t="shared" si="11"/>
        <v>3507505</v>
      </c>
      <c r="AE153" s="65"/>
      <c r="AF153" s="65">
        <f t="shared" si="11"/>
        <v>12096</v>
      </c>
      <c r="AG153" s="65"/>
      <c r="AH153" s="65">
        <v>455718</v>
      </c>
      <c r="AI153" s="65">
        <v>3437</v>
      </c>
      <c r="AJ153" s="65">
        <v>4773</v>
      </c>
      <c r="AK153" s="65">
        <v>2315442</v>
      </c>
      <c r="AL153" s="65">
        <v>54590</v>
      </c>
      <c r="AM153" s="65">
        <v>527881</v>
      </c>
      <c r="AN153" s="65">
        <v>159060</v>
      </c>
      <c r="AO153" s="65">
        <v>53573</v>
      </c>
      <c r="AP153" s="65">
        <v>49405</v>
      </c>
      <c r="AQ153" s="65">
        <v>21322</v>
      </c>
      <c r="AR153" s="65">
        <v>40409</v>
      </c>
      <c r="AS153" s="65">
        <v>3389</v>
      </c>
      <c r="AT153" s="65">
        <v>17460</v>
      </c>
      <c r="AU153" s="65">
        <f t="shared" si="12"/>
        <v>10442</v>
      </c>
      <c r="AV153" s="65">
        <v>16661</v>
      </c>
      <c r="AW153" s="65">
        <v>20452</v>
      </c>
      <c r="AX153" s="65">
        <v>6342</v>
      </c>
      <c r="AY153" s="65">
        <v>22221</v>
      </c>
      <c r="AZ153" s="65"/>
      <c r="BA153" s="66">
        <v>68879506</v>
      </c>
      <c r="BB153" s="66">
        <v>23262</v>
      </c>
      <c r="BC153" s="66">
        <v>20573</v>
      </c>
      <c r="BD153" s="66">
        <v>43835</v>
      </c>
      <c r="BE153" s="66">
        <v>0</v>
      </c>
      <c r="BF153" s="66">
        <v>43835</v>
      </c>
      <c r="BG153" s="66">
        <v>19876312</v>
      </c>
      <c r="BH153" s="66">
        <v>5413595</v>
      </c>
      <c r="BI153" s="66">
        <v>25289907</v>
      </c>
      <c r="BJ153" s="66">
        <v>3601262</v>
      </c>
      <c r="BK153" s="66">
        <v>858706</v>
      </c>
      <c r="BL153" s="66">
        <v>29793709</v>
      </c>
      <c r="BM153" s="66">
        <v>1193703</v>
      </c>
      <c r="BN153" s="66">
        <v>3956657</v>
      </c>
      <c r="BO153" s="66">
        <v>4709430</v>
      </c>
      <c r="BP153" s="66">
        <v>98232284</v>
      </c>
      <c r="BQ153" s="66">
        <v>98232284</v>
      </c>
    </row>
    <row r="154" spans="3:69">
      <c r="C154" s="76" t="s">
        <v>64</v>
      </c>
      <c r="D154" s="16" t="s">
        <v>64</v>
      </c>
      <c r="E154" s="96">
        <v>19</v>
      </c>
      <c r="F154" s="65">
        <v>1098778</v>
      </c>
      <c r="G154" s="65">
        <v>2099316</v>
      </c>
      <c r="H154" s="65">
        <v>6859</v>
      </c>
      <c r="I154" s="65">
        <f t="shared" si="9"/>
        <v>4237680.4000000004</v>
      </c>
      <c r="J154" s="65"/>
      <c r="K154" s="65">
        <v>1405401.6</v>
      </c>
      <c r="L154" s="65">
        <v>76087</v>
      </c>
      <c r="M154" s="65">
        <f t="shared" si="10"/>
        <v>427570</v>
      </c>
      <c r="N154" s="65"/>
      <c r="O154" s="65">
        <v>119076</v>
      </c>
      <c r="P154" s="65">
        <v>1234956</v>
      </c>
      <c r="Q154" s="65">
        <v>109023</v>
      </c>
      <c r="R154" s="65">
        <v>268018.12</v>
      </c>
      <c r="S154" s="65">
        <v>95396.28</v>
      </c>
      <c r="T154" s="65">
        <v>90853.6</v>
      </c>
      <c r="U154" s="65">
        <v>141748</v>
      </c>
      <c r="V154" s="65">
        <v>86162.58</v>
      </c>
      <c r="W154" s="65">
        <v>118986.42</v>
      </c>
      <c r="X154" s="65">
        <v>153710</v>
      </c>
      <c r="Y154" s="65">
        <v>519317</v>
      </c>
      <c r="Z154" s="65">
        <v>22902858</v>
      </c>
      <c r="AA154" s="65">
        <v>326441.7</v>
      </c>
      <c r="AB154" s="65">
        <v>92073.3</v>
      </c>
      <c r="AC154" s="65">
        <v>1095845</v>
      </c>
      <c r="AD154" s="65">
        <f t="shared" si="11"/>
        <v>2124003</v>
      </c>
      <c r="AE154" s="65"/>
      <c r="AF154" s="65">
        <f t="shared" si="11"/>
        <v>84012</v>
      </c>
      <c r="AG154" s="65"/>
      <c r="AH154" s="65">
        <v>13930</v>
      </c>
      <c r="AI154" s="65">
        <v>2574</v>
      </c>
      <c r="AJ154" s="65">
        <v>765</v>
      </c>
      <c r="AK154" s="65">
        <v>432841</v>
      </c>
      <c r="AL154" s="65">
        <v>508</v>
      </c>
      <c r="AM154" s="65">
        <v>8269</v>
      </c>
      <c r="AN154" s="65">
        <v>12315</v>
      </c>
      <c r="AO154" s="65">
        <v>3919</v>
      </c>
      <c r="AP154" s="65">
        <v>160629</v>
      </c>
      <c r="AQ154" s="65">
        <v>5948</v>
      </c>
      <c r="AR154" s="65">
        <v>6812</v>
      </c>
      <c r="AS154" s="65">
        <v>85</v>
      </c>
      <c r="AT154" s="65">
        <v>601</v>
      </c>
      <c r="AU154" s="65">
        <f t="shared" si="12"/>
        <v>124</v>
      </c>
      <c r="AV154" s="65">
        <v>321</v>
      </c>
      <c r="AW154" s="65">
        <v>342</v>
      </c>
      <c r="AX154" s="65">
        <v>264378</v>
      </c>
      <c r="AY154" s="65">
        <v>416</v>
      </c>
      <c r="AZ154" s="65"/>
      <c r="BA154" s="66">
        <v>39828951</v>
      </c>
      <c r="BB154" s="66">
        <v>5682</v>
      </c>
      <c r="BC154" s="66">
        <v>18006</v>
      </c>
      <c r="BD154" s="66">
        <v>23688</v>
      </c>
      <c r="BE154" s="66">
        <v>0</v>
      </c>
      <c r="BF154" s="66">
        <v>23688</v>
      </c>
      <c r="BG154" s="66">
        <v>23896216</v>
      </c>
      <c r="BH154" s="66">
        <v>2300536</v>
      </c>
      <c r="BI154" s="66">
        <v>26196752</v>
      </c>
      <c r="BJ154" s="66">
        <v>2816612</v>
      </c>
      <c r="BK154" s="66">
        <v>1085401</v>
      </c>
      <c r="BL154" s="66">
        <v>30122453</v>
      </c>
      <c r="BM154" s="66">
        <v>743177</v>
      </c>
      <c r="BN154" s="66">
        <v>1315216</v>
      </c>
      <c r="BO154" s="66">
        <v>3355309</v>
      </c>
      <c r="BP154" s="66">
        <v>71248319</v>
      </c>
      <c r="BQ154" s="66">
        <v>71248319</v>
      </c>
    </row>
    <row r="155" spans="3:69">
      <c r="C155" s="74" t="s">
        <v>186</v>
      </c>
      <c r="D155" s="16" t="s">
        <v>65</v>
      </c>
      <c r="E155" s="96">
        <v>20</v>
      </c>
      <c r="F155" s="65">
        <v>884576.94000000006</v>
      </c>
      <c r="G155" s="65">
        <v>18763.68</v>
      </c>
      <c r="H155" s="65">
        <v>1063.92</v>
      </c>
      <c r="I155" s="65">
        <f t="shared" si="9"/>
        <v>11405.004000000001</v>
      </c>
      <c r="J155" s="65"/>
      <c r="K155" s="65">
        <v>353.49600000000004</v>
      </c>
      <c r="L155" s="65">
        <v>49168.86</v>
      </c>
      <c r="M155" s="65">
        <f t="shared" si="10"/>
        <v>25505.22</v>
      </c>
      <c r="N155" s="65"/>
      <c r="O155" s="65">
        <v>23182.38</v>
      </c>
      <c r="P155" s="65">
        <v>18407.22</v>
      </c>
      <c r="Q155" s="65">
        <v>27477.84</v>
      </c>
      <c r="R155" s="65">
        <v>1608099.8699999999</v>
      </c>
      <c r="S155" s="65">
        <v>572374.53</v>
      </c>
      <c r="T155" s="65">
        <v>545118.6</v>
      </c>
      <c r="U155" s="65">
        <v>49609.560000000005</v>
      </c>
      <c r="V155" s="65">
        <v>122395.29119999999</v>
      </c>
      <c r="W155" s="65">
        <v>169022.06879999998</v>
      </c>
      <c r="X155" s="65">
        <v>25742.34</v>
      </c>
      <c r="Y155" s="65">
        <v>213405.66</v>
      </c>
      <c r="Z155" s="65">
        <v>3242173.74</v>
      </c>
      <c r="AA155" s="65">
        <v>40709031.433200002</v>
      </c>
      <c r="AB155" s="65">
        <v>11482034.506800001</v>
      </c>
      <c r="AC155" s="65">
        <v>2066730.12</v>
      </c>
      <c r="AD155" s="65">
        <f t="shared" si="11"/>
        <v>80265.899999999994</v>
      </c>
      <c r="AE155" s="65"/>
      <c r="AF155" s="65">
        <f t="shared" si="11"/>
        <v>116730.9</v>
      </c>
      <c r="AG155" s="65"/>
      <c r="AH155" s="65">
        <v>7903.7400000000007</v>
      </c>
      <c r="AI155" s="65">
        <v>1983.54</v>
      </c>
      <c r="AJ155" s="65">
        <v>483.6</v>
      </c>
      <c r="AK155" s="65">
        <v>113731.02</v>
      </c>
      <c r="AL155" s="65">
        <v>9632.2200000000012</v>
      </c>
      <c r="AM155" s="65">
        <v>4337272.68</v>
      </c>
      <c r="AN155" s="65">
        <v>7346.8200000000006</v>
      </c>
      <c r="AO155" s="65">
        <v>17184.18</v>
      </c>
      <c r="AP155" s="65">
        <v>138762</v>
      </c>
      <c r="AQ155" s="65">
        <v>29816.280000000002</v>
      </c>
      <c r="AR155" s="65">
        <v>175556.16</v>
      </c>
      <c r="AS155" s="65">
        <v>562.38</v>
      </c>
      <c r="AT155" s="65">
        <v>39290.94</v>
      </c>
      <c r="AU155" s="65">
        <f t="shared" si="12"/>
        <v>56502.420000000006</v>
      </c>
      <c r="AV155" s="65">
        <v>29653.260000000002</v>
      </c>
      <c r="AW155" s="65">
        <v>29982.420000000002</v>
      </c>
      <c r="AX155" s="65">
        <v>4233.84</v>
      </c>
      <c r="AY155" s="65">
        <v>4115.28</v>
      </c>
      <c r="AZ155" s="65"/>
      <c r="BA155" s="66">
        <v>67066651.080000006</v>
      </c>
      <c r="BB155" s="66">
        <v>3332851.8600000003</v>
      </c>
      <c r="BC155" s="66">
        <v>6154205.46</v>
      </c>
      <c r="BD155" s="66">
        <v>9487058.0999999996</v>
      </c>
      <c r="BE155" s="66">
        <v>0</v>
      </c>
      <c r="BF155" s="66">
        <v>9487058.0999999996</v>
      </c>
      <c r="BG155" s="66">
        <v>1226364.3600000001</v>
      </c>
      <c r="BH155" s="66">
        <v>817893.96000000008</v>
      </c>
      <c r="BI155" s="66">
        <v>2044258.32</v>
      </c>
      <c r="BJ155" s="66">
        <v>3135438.54</v>
      </c>
      <c r="BK155" s="66">
        <v>1777314.24</v>
      </c>
      <c r="BL155" s="66">
        <v>16444069.200000001</v>
      </c>
      <c r="BM155" s="66">
        <v>402901.98000000004</v>
      </c>
      <c r="BN155" s="66">
        <v>4259470.0200000005</v>
      </c>
      <c r="BO155" s="66">
        <v>3903318.12</v>
      </c>
      <c r="BP155" s="66">
        <v>82751666.400000006</v>
      </c>
      <c r="BQ155" s="66">
        <v>82751666.400000006</v>
      </c>
    </row>
    <row r="156" spans="3:69">
      <c r="C156" s="74" t="s">
        <v>187</v>
      </c>
      <c r="D156" s="16"/>
      <c r="E156" s="96">
        <v>21</v>
      </c>
      <c r="F156" s="65">
        <v>249496.06</v>
      </c>
      <c r="G156" s="65">
        <v>5292.32</v>
      </c>
      <c r="H156" s="65">
        <v>300.08</v>
      </c>
      <c r="I156" s="65">
        <f t="shared" si="9"/>
        <v>3216.7960000000003</v>
      </c>
      <c r="J156" s="65"/>
      <c r="K156" s="65">
        <v>99.704000000000008</v>
      </c>
      <c r="L156" s="65">
        <v>13868.14</v>
      </c>
      <c r="M156" s="65">
        <f t="shared" si="10"/>
        <v>7193.78</v>
      </c>
      <c r="N156" s="65"/>
      <c r="O156" s="65">
        <v>6538.62</v>
      </c>
      <c r="P156" s="65">
        <v>5191.78</v>
      </c>
      <c r="Q156" s="65">
        <v>7750.16</v>
      </c>
      <c r="R156" s="65">
        <v>453566.63</v>
      </c>
      <c r="S156" s="65">
        <v>161438.97</v>
      </c>
      <c r="T156" s="65">
        <v>153751.4</v>
      </c>
      <c r="U156" s="65">
        <v>13992.44</v>
      </c>
      <c r="V156" s="65">
        <v>34521.748800000001</v>
      </c>
      <c r="W156" s="65">
        <v>47672.891199999998</v>
      </c>
      <c r="X156" s="65">
        <v>7260.66</v>
      </c>
      <c r="Y156" s="65">
        <v>60191.340000000004</v>
      </c>
      <c r="Z156" s="65">
        <v>914459.26</v>
      </c>
      <c r="AA156" s="65">
        <v>11482034.506800001</v>
      </c>
      <c r="AB156" s="65">
        <v>3238522.5532</v>
      </c>
      <c r="AC156" s="65">
        <v>582923.88</v>
      </c>
      <c r="AD156" s="65">
        <f t="shared" si="11"/>
        <v>22639.1</v>
      </c>
      <c r="AE156" s="65"/>
      <c r="AF156" s="65">
        <f t="shared" si="11"/>
        <v>32924.1</v>
      </c>
      <c r="AG156" s="65"/>
      <c r="AH156" s="65">
        <v>2229.2600000000002</v>
      </c>
      <c r="AI156" s="65">
        <v>559.46</v>
      </c>
      <c r="AJ156" s="65">
        <v>136.4</v>
      </c>
      <c r="AK156" s="65">
        <v>32077.98</v>
      </c>
      <c r="AL156" s="65">
        <v>2716.78</v>
      </c>
      <c r="AM156" s="65">
        <v>1223333.32</v>
      </c>
      <c r="AN156" s="65">
        <v>2072.1799999999998</v>
      </c>
      <c r="AO156" s="65">
        <v>4846.82</v>
      </c>
      <c r="AP156" s="65">
        <v>39138</v>
      </c>
      <c r="AQ156" s="65">
        <v>8409.7199999999993</v>
      </c>
      <c r="AR156" s="65">
        <v>49515.840000000004</v>
      </c>
      <c r="AS156" s="65">
        <v>158.62</v>
      </c>
      <c r="AT156" s="65">
        <v>11082.06</v>
      </c>
      <c r="AU156" s="65">
        <f t="shared" si="12"/>
        <v>15936.58</v>
      </c>
      <c r="AV156" s="65">
        <v>8363.74</v>
      </c>
      <c r="AW156" s="65">
        <v>8456.58</v>
      </c>
      <c r="AX156" s="65">
        <v>1194.1600000000001</v>
      </c>
      <c r="AY156" s="65">
        <v>1160.72</v>
      </c>
      <c r="AZ156" s="65"/>
      <c r="BA156" s="66">
        <v>18916234.920000002</v>
      </c>
      <c r="BB156" s="66">
        <v>940035.14</v>
      </c>
      <c r="BC156" s="66">
        <v>1735801.54</v>
      </c>
      <c r="BD156" s="66">
        <v>2675836.9</v>
      </c>
      <c r="BE156" s="66">
        <v>0</v>
      </c>
      <c r="BF156" s="66">
        <v>2675836.9</v>
      </c>
      <c r="BG156" s="66">
        <v>345897.64</v>
      </c>
      <c r="BH156" s="66">
        <v>230688.04</v>
      </c>
      <c r="BI156" s="66">
        <v>576585.68000000005</v>
      </c>
      <c r="BJ156" s="66">
        <v>884354.46</v>
      </c>
      <c r="BK156" s="66">
        <v>501293.76</v>
      </c>
      <c r="BL156" s="66">
        <v>4638070.8</v>
      </c>
      <c r="BM156" s="66">
        <v>113639.02</v>
      </c>
      <c r="BN156" s="66">
        <v>1201388.98</v>
      </c>
      <c r="BO156" s="66">
        <v>1100935.8800000001</v>
      </c>
      <c r="BP156" s="66">
        <v>23340213.600000001</v>
      </c>
      <c r="BQ156" s="66">
        <v>23340213.600000001</v>
      </c>
    </row>
    <row r="157" spans="3:69">
      <c r="C157" s="74" t="s">
        <v>66</v>
      </c>
      <c r="D157" s="16" t="s">
        <v>66</v>
      </c>
      <c r="E157" s="96">
        <v>22</v>
      </c>
      <c r="F157" s="65">
        <v>14398</v>
      </c>
      <c r="G157" s="65">
        <v>187305</v>
      </c>
      <c r="H157" s="65">
        <v>14260</v>
      </c>
      <c r="I157" s="65">
        <f t="shared" si="9"/>
        <v>1661545.6</v>
      </c>
      <c r="J157" s="65"/>
      <c r="K157" s="65">
        <v>762.40000000000009</v>
      </c>
      <c r="L157" s="65">
        <v>66472</v>
      </c>
      <c r="M157" s="65">
        <f t="shared" si="10"/>
        <v>110369</v>
      </c>
      <c r="N157" s="65"/>
      <c r="O157" s="65">
        <v>8653</v>
      </c>
      <c r="P157" s="65">
        <v>40880</v>
      </c>
      <c r="Q157" s="65">
        <v>26207</v>
      </c>
      <c r="R157" s="65">
        <v>1554729.65</v>
      </c>
      <c r="S157" s="65">
        <v>553378.35</v>
      </c>
      <c r="T157" s="65">
        <v>527027</v>
      </c>
      <c r="U157" s="65">
        <v>172055</v>
      </c>
      <c r="V157" s="65">
        <v>42665.279999999999</v>
      </c>
      <c r="W157" s="65">
        <v>58918.719999999994</v>
      </c>
      <c r="X157" s="65">
        <v>71623</v>
      </c>
      <c r="Y157" s="65">
        <v>2991732</v>
      </c>
      <c r="Z157" s="65">
        <v>1847245</v>
      </c>
      <c r="AA157" s="65">
        <v>1026139.92</v>
      </c>
      <c r="AB157" s="65">
        <v>289424.08</v>
      </c>
      <c r="AC157" s="65">
        <v>23812827</v>
      </c>
      <c r="AD157" s="65">
        <f t="shared" si="11"/>
        <v>8199358</v>
      </c>
      <c r="AE157" s="65"/>
      <c r="AF157" s="65">
        <f t="shared" si="11"/>
        <v>5001</v>
      </c>
      <c r="AG157" s="65"/>
      <c r="AH157" s="65">
        <v>1085865</v>
      </c>
      <c r="AI157" s="65">
        <v>1247</v>
      </c>
      <c r="AJ157" s="65">
        <v>928</v>
      </c>
      <c r="AK157" s="65">
        <v>5974844</v>
      </c>
      <c r="AL157" s="65">
        <v>656149</v>
      </c>
      <c r="AM157" s="65">
        <v>39596</v>
      </c>
      <c r="AN157" s="65">
        <v>111248</v>
      </c>
      <c r="AO157" s="65">
        <v>116593</v>
      </c>
      <c r="AP157" s="65">
        <v>591</v>
      </c>
      <c r="AQ157" s="65">
        <v>21909</v>
      </c>
      <c r="AR157" s="65">
        <v>127998</v>
      </c>
      <c r="AS157" s="65">
        <v>342</v>
      </c>
      <c r="AT157" s="65">
        <v>812381</v>
      </c>
      <c r="AU157" s="65">
        <f t="shared" si="12"/>
        <v>7831</v>
      </c>
      <c r="AV157" s="65">
        <v>35131</v>
      </c>
      <c r="AW157" s="65">
        <v>34880</v>
      </c>
      <c r="AX157" s="65">
        <v>3828</v>
      </c>
      <c r="AY157" s="65">
        <v>1635</v>
      </c>
      <c r="AZ157" s="65"/>
      <c r="BA157" s="66">
        <v>52315970</v>
      </c>
      <c r="BB157" s="66">
        <v>1318753</v>
      </c>
      <c r="BC157" s="66">
        <v>3294834</v>
      </c>
      <c r="BD157" s="66">
        <v>4613586</v>
      </c>
      <c r="BE157" s="66">
        <v>0</v>
      </c>
      <c r="BF157" s="66">
        <v>4613586</v>
      </c>
      <c r="BG157" s="66">
        <v>5089799</v>
      </c>
      <c r="BH157" s="66">
        <v>1446800</v>
      </c>
      <c r="BI157" s="66">
        <v>6536599</v>
      </c>
      <c r="BJ157" s="66">
        <v>2646925</v>
      </c>
      <c r="BK157" s="66">
        <v>2057232</v>
      </c>
      <c r="BL157" s="66">
        <v>15854342</v>
      </c>
      <c r="BM157" s="66">
        <v>540098</v>
      </c>
      <c r="BN157" s="66">
        <v>915042</v>
      </c>
      <c r="BO157" s="66">
        <v>2751192</v>
      </c>
      <c r="BP157" s="66">
        <v>69466364</v>
      </c>
      <c r="BQ157" s="66">
        <v>69466364</v>
      </c>
    </row>
    <row r="158" spans="3:69">
      <c r="C158" s="74" t="s">
        <v>67</v>
      </c>
      <c r="D158" s="89" t="s">
        <v>177</v>
      </c>
      <c r="E158" s="96">
        <v>23</v>
      </c>
      <c r="F158" s="65">
        <v>70202</v>
      </c>
      <c r="G158" s="65">
        <v>121683</v>
      </c>
      <c r="H158" s="65">
        <v>55420</v>
      </c>
      <c r="I158" s="65">
        <f t="shared" si="9"/>
        <v>108515.2</v>
      </c>
      <c r="J158" s="65"/>
      <c r="K158" s="65">
        <v>5960.8</v>
      </c>
      <c r="L158" s="65">
        <v>395960</v>
      </c>
      <c r="M158" s="65">
        <f t="shared" si="10"/>
        <v>290591</v>
      </c>
      <c r="N158" s="65"/>
      <c r="O158" s="65">
        <v>274122</v>
      </c>
      <c r="P158" s="65">
        <v>262473</v>
      </c>
      <c r="Q158" s="65">
        <v>555857</v>
      </c>
      <c r="R158" s="65">
        <v>1431882.21</v>
      </c>
      <c r="S158" s="65">
        <v>509652.99</v>
      </c>
      <c r="T158" s="65">
        <v>485383.8</v>
      </c>
      <c r="U158" s="65">
        <v>665429</v>
      </c>
      <c r="V158" s="65">
        <v>528301.62</v>
      </c>
      <c r="W158" s="65">
        <v>729559.38</v>
      </c>
      <c r="X158" s="65">
        <v>364439</v>
      </c>
      <c r="Y158" s="65">
        <v>1521052</v>
      </c>
      <c r="Z158" s="65">
        <v>573702</v>
      </c>
      <c r="AA158" s="65">
        <v>132919.02000000002</v>
      </c>
      <c r="AB158" s="65">
        <v>37489.979999999996</v>
      </c>
      <c r="AC158" s="65">
        <v>2147455</v>
      </c>
      <c r="AD158" s="65">
        <f t="shared" si="11"/>
        <v>37781945</v>
      </c>
      <c r="AE158" s="65"/>
      <c r="AF158" s="65">
        <f t="shared" si="11"/>
        <v>104076</v>
      </c>
      <c r="AG158" s="65"/>
      <c r="AH158" s="65">
        <v>2710563</v>
      </c>
      <c r="AI158" s="65">
        <v>13236</v>
      </c>
      <c r="AJ158" s="65">
        <v>15105</v>
      </c>
      <c r="AK158" s="65">
        <v>471053</v>
      </c>
      <c r="AL158" s="65">
        <v>4243146</v>
      </c>
      <c r="AM158" s="65">
        <v>122989</v>
      </c>
      <c r="AN158" s="65">
        <v>185005</v>
      </c>
      <c r="AO158" s="65">
        <v>4366948</v>
      </c>
      <c r="AP158" s="65">
        <v>131562</v>
      </c>
      <c r="AQ158" s="65">
        <v>111958</v>
      </c>
      <c r="AR158" s="65">
        <v>1130161</v>
      </c>
      <c r="AS158" s="65">
        <v>17518</v>
      </c>
      <c r="AT158" s="65">
        <v>1433068</v>
      </c>
      <c r="AU158" s="65">
        <f t="shared" si="12"/>
        <v>122108</v>
      </c>
      <c r="AV158" s="65">
        <v>4833197</v>
      </c>
      <c r="AW158" s="65">
        <v>315631</v>
      </c>
      <c r="AX158" s="65">
        <v>31405</v>
      </c>
      <c r="AY158" s="65">
        <v>84595</v>
      </c>
      <c r="AZ158" s="65"/>
      <c r="BA158" s="65">
        <v>69493317</v>
      </c>
      <c r="BB158" s="65">
        <v>2302603</v>
      </c>
      <c r="BC158" s="65">
        <v>2735368</v>
      </c>
      <c r="BD158" s="65">
        <v>5037971</v>
      </c>
      <c r="BE158" s="65">
        <v>0</v>
      </c>
      <c r="BF158" s="65">
        <v>5037971</v>
      </c>
      <c r="BG158" s="65">
        <v>2092115</v>
      </c>
      <c r="BH158" s="65">
        <v>601489</v>
      </c>
      <c r="BI158" s="65">
        <v>2693604</v>
      </c>
      <c r="BJ158" s="65">
        <v>5135220</v>
      </c>
      <c r="BK158" s="65">
        <v>1276410</v>
      </c>
      <c r="BL158" s="65">
        <v>14143206</v>
      </c>
      <c r="BM158" s="65">
        <v>3396338</v>
      </c>
      <c r="BN158" s="65">
        <v>2662391</v>
      </c>
      <c r="BO158" s="65">
        <v>2880271</v>
      </c>
      <c r="BP158" s="65">
        <v>80458064</v>
      </c>
      <c r="BQ158" s="66">
        <v>80458064</v>
      </c>
    </row>
    <row r="159" spans="3:69">
      <c r="C159" s="74"/>
      <c r="D159" s="89"/>
      <c r="E159" s="96"/>
      <c r="F159" s="65"/>
      <c r="G159" s="65"/>
      <c r="H159" s="65"/>
      <c r="I159" s="65">
        <f t="shared" si="9"/>
        <v>0</v>
      </c>
      <c r="J159" s="65"/>
      <c r="K159" s="65"/>
      <c r="L159" s="65"/>
      <c r="M159" s="65">
        <f t="shared" si="10"/>
        <v>0</v>
      </c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>
        <f t="shared" si="11"/>
        <v>0</v>
      </c>
      <c r="AE159" s="65"/>
      <c r="AF159" s="65">
        <f t="shared" si="11"/>
        <v>0</v>
      </c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>
        <f t="shared" si="12"/>
        <v>0</v>
      </c>
      <c r="AV159" s="65"/>
      <c r="AW159" s="65"/>
      <c r="AX159" s="65"/>
      <c r="AY159" s="65"/>
      <c r="AZ159" s="65"/>
    </row>
    <row r="160" spans="3:69">
      <c r="C160" s="74" t="s">
        <v>68</v>
      </c>
      <c r="D160" s="90" t="s">
        <v>179</v>
      </c>
      <c r="E160" s="96">
        <v>24</v>
      </c>
      <c r="F160" s="65">
        <v>1846</v>
      </c>
      <c r="G160" s="65">
        <v>24106</v>
      </c>
      <c r="H160" s="65">
        <v>2815</v>
      </c>
      <c r="I160" s="65">
        <f t="shared" si="9"/>
        <v>51120.800000000003</v>
      </c>
      <c r="J160" s="65"/>
      <c r="K160" s="65">
        <v>4723.2</v>
      </c>
      <c r="L160" s="65">
        <v>35737</v>
      </c>
      <c r="M160" s="65">
        <f t="shared" si="10"/>
        <v>120833</v>
      </c>
      <c r="N160" s="65"/>
      <c r="O160" s="65">
        <v>72584</v>
      </c>
      <c r="P160" s="65">
        <v>832566</v>
      </c>
      <c r="Q160" s="65">
        <v>33827</v>
      </c>
      <c r="R160" s="65">
        <v>42740.189999999995</v>
      </c>
      <c r="S160" s="65">
        <v>15212.609999999999</v>
      </c>
      <c r="T160" s="65">
        <v>14488.2</v>
      </c>
      <c r="U160" s="65">
        <v>574901</v>
      </c>
      <c r="V160" s="65">
        <v>790412.27999999991</v>
      </c>
      <c r="W160" s="65">
        <v>1091521.72</v>
      </c>
      <c r="X160" s="65">
        <v>576447</v>
      </c>
      <c r="Y160" s="65">
        <v>63822</v>
      </c>
      <c r="Z160" s="65">
        <v>118436</v>
      </c>
      <c r="AA160" s="65">
        <v>69722.64</v>
      </c>
      <c r="AB160" s="65">
        <v>19665.36</v>
      </c>
      <c r="AC160" s="65">
        <v>22100</v>
      </c>
      <c r="AD160" s="65">
        <f t="shared" si="11"/>
        <v>13847</v>
      </c>
      <c r="AE160" s="65"/>
      <c r="AF160" s="65">
        <f t="shared" si="11"/>
        <v>324193</v>
      </c>
      <c r="AG160" s="65"/>
      <c r="AH160" s="65">
        <v>541632</v>
      </c>
      <c r="AI160" s="65">
        <v>2763</v>
      </c>
      <c r="AJ160" s="65">
        <v>19017</v>
      </c>
      <c r="AK160" s="65">
        <v>8868</v>
      </c>
      <c r="AL160" s="65">
        <v>5875</v>
      </c>
      <c r="AM160" s="65">
        <v>57999</v>
      </c>
      <c r="AN160" s="65">
        <v>12594</v>
      </c>
      <c r="AO160" s="65">
        <v>2137</v>
      </c>
      <c r="AP160" s="65">
        <v>1102</v>
      </c>
      <c r="AQ160" s="65">
        <v>43455</v>
      </c>
      <c r="AR160" s="65">
        <v>2107079</v>
      </c>
      <c r="AS160" s="65">
        <v>28</v>
      </c>
      <c r="AT160" s="65">
        <v>315351</v>
      </c>
      <c r="AU160" s="65">
        <f t="shared" si="12"/>
        <v>44592</v>
      </c>
      <c r="AV160" s="65">
        <v>352261</v>
      </c>
      <c r="AW160" s="65">
        <v>21780</v>
      </c>
      <c r="AX160" s="65">
        <v>5972</v>
      </c>
      <c r="AY160" s="65">
        <v>59635</v>
      </c>
      <c r="AZ160" s="65"/>
      <c r="BA160" s="65">
        <v>8519805</v>
      </c>
      <c r="BB160" s="65">
        <v>613</v>
      </c>
      <c r="BC160" s="65">
        <v>6804</v>
      </c>
      <c r="BD160" s="65">
        <v>7417</v>
      </c>
      <c r="BE160" s="65">
        <v>0</v>
      </c>
      <c r="BF160" s="65">
        <v>7417</v>
      </c>
      <c r="BG160" s="65">
        <v>0</v>
      </c>
      <c r="BH160" s="65">
        <v>65301</v>
      </c>
      <c r="BI160" s="65">
        <v>65301</v>
      </c>
      <c r="BJ160" s="65">
        <v>108157</v>
      </c>
      <c r="BK160" s="65">
        <v>61808</v>
      </c>
      <c r="BL160" s="65">
        <v>242683</v>
      </c>
      <c r="BM160" s="65">
        <v>1457255</v>
      </c>
      <c r="BN160" s="65">
        <v>2257255</v>
      </c>
      <c r="BO160" s="65">
        <v>252663</v>
      </c>
      <c r="BP160" s="65">
        <v>5300641</v>
      </c>
      <c r="BQ160" s="66">
        <v>5300641</v>
      </c>
    </row>
    <row r="161" spans="3:69">
      <c r="C161" s="74"/>
      <c r="D161" s="90"/>
      <c r="E161" s="96"/>
      <c r="F161" s="65"/>
      <c r="G161" s="65"/>
      <c r="H161" s="65"/>
      <c r="I161" s="65">
        <f t="shared" si="9"/>
        <v>0</v>
      </c>
      <c r="J161" s="65"/>
      <c r="K161" s="65"/>
      <c r="L161" s="65"/>
      <c r="M161" s="65">
        <f t="shared" si="10"/>
        <v>0</v>
      </c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>
        <f t="shared" si="11"/>
        <v>0</v>
      </c>
      <c r="AE161" s="65"/>
      <c r="AF161" s="65">
        <f t="shared" si="11"/>
        <v>0</v>
      </c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>
        <f t="shared" si="12"/>
        <v>0</v>
      </c>
      <c r="AV161" s="65"/>
      <c r="AW161" s="65"/>
      <c r="AX161" s="65"/>
      <c r="AY161" s="65"/>
      <c r="AZ161" s="65"/>
    </row>
    <row r="162" spans="3:69">
      <c r="C162" s="74" t="s">
        <v>70</v>
      </c>
      <c r="D162" s="16" t="s">
        <v>70</v>
      </c>
      <c r="E162" s="96">
        <v>25</v>
      </c>
      <c r="F162" s="65">
        <v>184417</v>
      </c>
      <c r="G162" s="65">
        <v>401280</v>
      </c>
      <c r="H162" s="65">
        <v>186500</v>
      </c>
      <c r="I162" s="65">
        <f t="shared" si="9"/>
        <v>353313.2</v>
      </c>
      <c r="J162" s="65"/>
      <c r="K162" s="65">
        <v>19174.8</v>
      </c>
      <c r="L162" s="65">
        <v>1265214</v>
      </c>
      <c r="M162" s="65">
        <f t="shared" si="10"/>
        <v>947449</v>
      </c>
      <c r="N162" s="65"/>
      <c r="O162" s="65">
        <v>850559</v>
      </c>
      <c r="P162" s="65">
        <v>801060</v>
      </c>
      <c r="Q162" s="65">
        <v>1707266</v>
      </c>
      <c r="R162" s="65">
        <v>4247605.29</v>
      </c>
      <c r="S162" s="65">
        <v>1511859.51</v>
      </c>
      <c r="T162" s="65">
        <v>1439866.2000000002</v>
      </c>
      <c r="U162" s="65">
        <v>1383235</v>
      </c>
      <c r="V162" s="65">
        <v>1745604</v>
      </c>
      <c r="W162" s="65">
        <v>2410596</v>
      </c>
      <c r="X162" s="65">
        <v>882210</v>
      </c>
      <c r="Y162" s="65">
        <v>672867</v>
      </c>
      <c r="Z162" s="65">
        <v>552428</v>
      </c>
      <c r="AA162" s="65">
        <v>277400.76</v>
      </c>
      <c r="AB162" s="65">
        <v>78241.240000000005</v>
      </c>
      <c r="AC162" s="65">
        <v>301399</v>
      </c>
      <c r="AD162" s="65">
        <f t="shared" si="11"/>
        <v>390142</v>
      </c>
      <c r="AE162" s="65"/>
      <c r="AF162" s="65">
        <f t="shared" si="11"/>
        <v>49041</v>
      </c>
      <c r="AG162" s="65"/>
      <c r="AH162" s="65">
        <v>8007680</v>
      </c>
      <c r="AI162" s="65">
        <v>33609</v>
      </c>
      <c r="AJ162" s="65">
        <v>45873</v>
      </c>
      <c r="AK162" s="65">
        <v>1014294</v>
      </c>
      <c r="AL162" s="65">
        <v>356265</v>
      </c>
      <c r="AM162" s="65">
        <v>250498</v>
      </c>
      <c r="AN162" s="65">
        <v>260241</v>
      </c>
      <c r="AO162" s="65">
        <v>103169</v>
      </c>
      <c r="AP162" s="65">
        <v>206937</v>
      </c>
      <c r="AQ162" s="65">
        <v>322740</v>
      </c>
      <c r="AR162" s="65">
        <v>324724</v>
      </c>
      <c r="AS162" s="65">
        <v>10316</v>
      </c>
      <c r="AT162" s="65">
        <v>103421</v>
      </c>
      <c r="AU162" s="65">
        <f t="shared" si="12"/>
        <v>149048</v>
      </c>
      <c r="AV162" s="65">
        <v>59676</v>
      </c>
      <c r="AW162" s="65">
        <v>90147</v>
      </c>
      <c r="AX162" s="65">
        <v>48899</v>
      </c>
      <c r="AY162" s="65">
        <v>31641</v>
      </c>
      <c r="AZ162" s="65"/>
      <c r="BA162" s="66">
        <v>34077907</v>
      </c>
      <c r="BB162" s="66">
        <v>1367651</v>
      </c>
      <c r="BC162" s="66">
        <v>4663228</v>
      </c>
      <c r="BD162" s="66">
        <v>6030880</v>
      </c>
      <c r="BE162" s="66">
        <v>0</v>
      </c>
      <c r="BF162" s="66">
        <v>6030880</v>
      </c>
      <c r="BG162" s="66">
        <v>0</v>
      </c>
      <c r="BH162" s="66">
        <v>0</v>
      </c>
      <c r="BI162" s="66">
        <v>0</v>
      </c>
      <c r="BJ162" s="66">
        <v>0</v>
      </c>
      <c r="BK162" s="66">
        <v>83522</v>
      </c>
      <c r="BL162" s="66">
        <v>6114402</v>
      </c>
      <c r="BM162" s="66">
        <v>0</v>
      </c>
      <c r="BN162" s="66">
        <v>350957</v>
      </c>
      <c r="BO162" s="66">
        <v>1844501</v>
      </c>
      <c r="BP162" s="66">
        <v>41685852</v>
      </c>
      <c r="BQ162" s="66">
        <v>41685852</v>
      </c>
    </row>
    <row r="163" spans="3:69">
      <c r="C163" s="74" t="s">
        <v>71</v>
      </c>
      <c r="D163" s="16" t="s">
        <v>71</v>
      </c>
      <c r="E163" s="96">
        <v>26</v>
      </c>
      <c r="F163" s="65">
        <v>5011</v>
      </c>
      <c r="G163" s="65">
        <v>0</v>
      </c>
      <c r="H163" s="65">
        <v>0</v>
      </c>
      <c r="I163" s="65">
        <f t="shared" si="9"/>
        <v>0</v>
      </c>
      <c r="J163" s="65"/>
      <c r="K163" s="65">
        <v>0</v>
      </c>
      <c r="L163" s="65">
        <v>1030</v>
      </c>
      <c r="M163" s="65">
        <f t="shared" si="10"/>
        <v>0</v>
      </c>
      <c r="N163" s="65"/>
      <c r="O163" s="65">
        <v>0</v>
      </c>
      <c r="P163" s="65">
        <v>0</v>
      </c>
      <c r="Q163" s="65">
        <v>5</v>
      </c>
      <c r="R163" s="65">
        <v>20.059999999999999</v>
      </c>
      <c r="S163" s="65">
        <v>7.14</v>
      </c>
      <c r="T163" s="65">
        <v>6.8000000000000007</v>
      </c>
      <c r="U163" s="65">
        <v>1</v>
      </c>
      <c r="V163" s="65">
        <v>19564.439999999999</v>
      </c>
      <c r="W163" s="65">
        <v>27017.559999999998</v>
      </c>
      <c r="X163" s="65">
        <v>99522</v>
      </c>
      <c r="Y163" s="65">
        <v>4</v>
      </c>
      <c r="Z163" s="65">
        <v>34721</v>
      </c>
      <c r="AA163" s="65">
        <v>0</v>
      </c>
      <c r="AB163" s="65">
        <v>0</v>
      </c>
      <c r="AC163" s="65">
        <v>0</v>
      </c>
      <c r="AD163" s="65">
        <f t="shared" si="11"/>
        <v>0</v>
      </c>
      <c r="AE163" s="65"/>
      <c r="AF163" s="65">
        <f t="shared" si="11"/>
        <v>1</v>
      </c>
      <c r="AG163" s="65"/>
      <c r="AH163" s="65">
        <v>0</v>
      </c>
      <c r="AI163" s="65">
        <v>2161062</v>
      </c>
      <c r="AJ163" s="65">
        <v>2</v>
      </c>
      <c r="AK163" s="65">
        <v>0</v>
      </c>
      <c r="AL163" s="65">
        <v>5201</v>
      </c>
      <c r="AM163" s="65">
        <v>1351332</v>
      </c>
      <c r="AN163" s="65">
        <v>320300</v>
      </c>
      <c r="AO163" s="65">
        <v>0</v>
      </c>
      <c r="AP163" s="65">
        <v>0</v>
      </c>
      <c r="AQ163" s="65">
        <v>375</v>
      </c>
      <c r="AR163" s="65">
        <v>43723</v>
      </c>
      <c r="AS163" s="65">
        <v>1543</v>
      </c>
      <c r="AT163" s="65">
        <v>167760</v>
      </c>
      <c r="AU163" s="65">
        <f t="shared" si="12"/>
        <v>1036</v>
      </c>
      <c r="AV163" s="65">
        <v>52138</v>
      </c>
      <c r="AW163" s="65">
        <v>66476</v>
      </c>
      <c r="AX163" s="65">
        <v>1534</v>
      </c>
      <c r="AY163" s="65">
        <v>2068</v>
      </c>
      <c r="AZ163" s="65"/>
      <c r="BA163" s="66">
        <v>4361460</v>
      </c>
      <c r="BB163" s="66">
        <v>59566</v>
      </c>
      <c r="BC163" s="66">
        <v>176427</v>
      </c>
      <c r="BD163" s="66">
        <v>235993</v>
      </c>
      <c r="BE163" s="66">
        <v>0</v>
      </c>
      <c r="BF163" s="66">
        <v>235993</v>
      </c>
      <c r="BG163" s="66">
        <v>0</v>
      </c>
      <c r="BH163" s="66">
        <v>232</v>
      </c>
      <c r="BI163" s="66">
        <v>232</v>
      </c>
      <c r="BJ163" s="66">
        <v>0</v>
      </c>
      <c r="BK163" s="66">
        <v>54240</v>
      </c>
      <c r="BL163" s="66">
        <v>290465</v>
      </c>
      <c r="BM163" s="66">
        <v>0</v>
      </c>
      <c r="BN163" s="66">
        <v>23890</v>
      </c>
      <c r="BO163" s="66">
        <v>203090</v>
      </c>
      <c r="BP163" s="66">
        <v>4831125</v>
      </c>
      <c r="BQ163" s="66">
        <v>4831125</v>
      </c>
    </row>
    <row r="164" spans="3:69">
      <c r="C164" s="74" t="s">
        <v>72</v>
      </c>
      <c r="D164" s="16" t="s">
        <v>72</v>
      </c>
      <c r="E164" s="96">
        <v>27</v>
      </c>
      <c r="F164" s="65">
        <v>0</v>
      </c>
      <c r="G164" s="65">
        <v>38268</v>
      </c>
      <c r="H164" s="65">
        <v>25260</v>
      </c>
      <c r="I164" s="65">
        <f t="shared" si="9"/>
        <v>9736.4</v>
      </c>
      <c r="J164" s="65"/>
      <c r="K164" s="65">
        <v>763.6</v>
      </c>
      <c r="L164" s="65">
        <v>85822</v>
      </c>
      <c r="M164" s="65">
        <f t="shared" si="10"/>
        <v>79674</v>
      </c>
      <c r="N164" s="65"/>
      <c r="O164" s="65">
        <v>87222</v>
      </c>
      <c r="P164" s="65">
        <v>134272</v>
      </c>
      <c r="Q164" s="65">
        <v>19940</v>
      </c>
      <c r="R164" s="65">
        <v>70135.069999999992</v>
      </c>
      <c r="S164" s="65">
        <v>24963.329999999998</v>
      </c>
      <c r="T164" s="65">
        <v>23774.600000000002</v>
      </c>
      <c r="U164" s="65">
        <v>40233</v>
      </c>
      <c r="V164" s="65">
        <v>15763.439999999999</v>
      </c>
      <c r="W164" s="65">
        <v>21768.559999999998</v>
      </c>
      <c r="X164" s="65">
        <v>158840</v>
      </c>
      <c r="Y164" s="65">
        <v>66792</v>
      </c>
      <c r="Z164" s="65">
        <v>18394</v>
      </c>
      <c r="AA164" s="65">
        <v>19613.88</v>
      </c>
      <c r="AB164" s="65">
        <v>5532.12</v>
      </c>
      <c r="AC164" s="65">
        <v>10654</v>
      </c>
      <c r="AD164" s="65">
        <f t="shared" si="11"/>
        <v>26794</v>
      </c>
      <c r="AE164" s="65"/>
      <c r="AF164" s="65">
        <f t="shared" si="11"/>
        <v>5540</v>
      </c>
      <c r="AG164" s="65"/>
      <c r="AH164" s="65">
        <v>84319</v>
      </c>
      <c r="AI164" s="65">
        <v>412</v>
      </c>
      <c r="AJ164" s="65">
        <v>388714</v>
      </c>
      <c r="AK164" s="65">
        <v>1026332</v>
      </c>
      <c r="AL164" s="65">
        <v>60021</v>
      </c>
      <c r="AM164" s="65">
        <v>188305</v>
      </c>
      <c r="AN164" s="65">
        <v>104588</v>
      </c>
      <c r="AO164" s="65">
        <v>12936</v>
      </c>
      <c r="AP164" s="65">
        <v>41150</v>
      </c>
      <c r="AQ164" s="65">
        <v>9414</v>
      </c>
      <c r="AR164" s="65">
        <v>53002</v>
      </c>
      <c r="AS164" s="65">
        <v>5800</v>
      </c>
      <c r="AT164" s="65">
        <v>19050</v>
      </c>
      <c r="AU164" s="65">
        <f t="shared" si="12"/>
        <v>215034</v>
      </c>
      <c r="AV164" s="65">
        <v>38829</v>
      </c>
      <c r="AW164" s="65">
        <v>82740</v>
      </c>
      <c r="AX164" s="65">
        <v>22721</v>
      </c>
      <c r="AY164" s="65">
        <v>8019</v>
      </c>
      <c r="AZ164" s="65"/>
      <c r="BA164" s="66">
        <v>3351144</v>
      </c>
      <c r="BB164" s="66">
        <v>129709</v>
      </c>
      <c r="BC164" s="66">
        <v>530815</v>
      </c>
      <c r="BD164" s="66">
        <v>660524</v>
      </c>
      <c r="BE164" s="66">
        <v>0</v>
      </c>
      <c r="BF164" s="66">
        <v>660524</v>
      </c>
      <c r="BG164" s="66">
        <v>0</v>
      </c>
      <c r="BH164" s="66">
        <v>7596</v>
      </c>
      <c r="BI164" s="66">
        <v>7596</v>
      </c>
      <c r="BJ164" s="66">
        <v>0</v>
      </c>
      <c r="BK164" s="66">
        <v>3192</v>
      </c>
      <c r="BL164" s="66">
        <v>671312</v>
      </c>
      <c r="BM164" s="66">
        <v>0</v>
      </c>
      <c r="BN164" s="66">
        <v>214</v>
      </c>
      <c r="BO164" s="66">
        <v>-167912</v>
      </c>
      <c r="BP164" s="66">
        <v>3854330</v>
      </c>
      <c r="BQ164" s="66">
        <v>3854330</v>
      </c>
    </row>
    <row r="165" spans="3:69">
      <c r="C165" s="74" t="s">
        <v>18</v>
      </c>
      <c r="D165" s="16" t="s">
        <v>18</v>
      </c>
      <c r="E165" s="96">
        <v>28</v>
      </c>
      <c r="F165" s="65">
        <v>20517</v>
      </c>
      <c r="G165" s="65">
        <v>231950</v>
      </c>
      <c r="H165" s="65">
        <v>2237</v>
      </c>
      <c r="I165" s="65">
        <f t="shared" si="9"/>
        <v>4830.6000000000004</v>
      </c>
      <c r="J165" s="65"/>
      <c r="K165" s="65">
        <v>282.40000000000003</v>
      </c>
      <c r="L165" s="65">
        <v>13735</v>
      </c>
      <c r="M165" s="65">
        <f t="shared" si="10"/>
        <v>17780</v>
      </c>
      <c r="N165" s="65"/>
      <c r="O165" s="65">
        <v>15157</v>
      </c>
      <c r="P165" s="65">
        <v>4249</v>
      </c>
      <c r="Q165" s="65">
        <v>4491</v>
      </c>
      <c r="R165" s="65">
        <v>10479.58</v>
      </c>
      <c r="S165" s="65">
        <v>3730.02</v>
      </c>
      <c r="T165" s="65">
        <v>3552.4</v>
      </c>
      <c r="U165" s="65">
        <v>20111</v>
      </c>
      <c r="V165" s="65">
        <v>3016.02</v>
      </c>
      <c r="W165" s="65">
        <v>4164.9799999999996</v>
      </c>
      <c r="X165" s="65">
        <v>8667</v>
      </c>
      <c r="Y165" s="65">
        <v>11943</v>
      </c>
      <c r="Z165" s="65">
        <v>31658</v>
      </c>
      <c r="AA165" s="65">
        <v>1710.54</v>
      </c>
      <c r="AB165" s="65">
        <v>482.46</v>
      </c>
      <c r="AC165" s="65">
        <v>5242</v>
      </c>
      <c r="AD165" s="65">
        <f t="shared" si="11"/>
        <v>6610</v>
      </c>
      <c r="AE165" s="65"/>
      <c r="AF165" s="65">
        <f t="shared" si="11"/>
        <v>103</v>
      </c>
      <c r="AG165" s="65"/>
      <c r="AH165" s="65">
        <v>23775</v>
      </c>
      <c r="AI165" s="65">
        <v>569</v>
      </c>
      <c r="AJ165" s="65">
        <v>590</v>
      </c>
      <c r="AK165" s="65">
        <v>1069000</v>
      </c>
      <c r="AL165" s="65">
        <v>40186</v>
      </c>
      <c r="AM165" s="65">
        <v>30382</v>
      </c>
      <c r="AN165" s="65">
        <v>22526</v>
      </c>
      <c r="AO165" s="65">
        <v>6661</v>
      </c>
      <c r="AP165" s="65">
        <v>29741</v>
      </c>
      <c r="AQ165" s="65">
        <v>8133</v>
      </c>
      <c r="AR165" s="65">
        <v>74800</v>
      </c>
      <c r="AS165" s="65">
        <v>1235</v>
      </c>
      <c r="AT165" s="65">
        <v>12035</v>
      </c>
      <c r="AU165" s="65">
        <f t="shared" si="12"/>
        <v>18515</v>
      </c>
      <c r="AV165" s="65">
        <v>15306</v>
      </c>
      <c r="AW165" s="65">
        <v>42544</v>
      </c>
      <c r="AX165" s="65">
        <v>12190</v>
      </c>
      <c r="AY165" s="65">
        <v>1653</v>
      </c>
      <c r="AZ165" s="65"/>
      <c r="BA165" s="66">
        <v>1836536</v>
      </c>
      <c r="BB165" s="66">
        <v>1433256</v>
      </c>
      <c r="BC165" s="66">
        <v>3164227</v>
      </c>
      <c r="BD165" s="66">
        <v>4597483</v>
      </c>
      <c r="BE165" s="66">
        <v>0</v>
      </c>
      <c r="BF165" s="66">
        <v>4597483</v>
      </c>
      <c r="BG165" s="66">
        <v>239938903</v>
      </c>
      <c r="BH165" s="66">
        <v>0</v>
      </c>
      <c r="BI165" s="66">
        <v>239938903</v>
      </c>
      <c r="BJ165" s="66">
        <v>0</v>
      </c>
      <c r="BK165" s="66">
        <v>0</v>
      </c>
      <c r="BL165" s="66">
        <v>244536385</v>
      </c>
      <c r="BM165" s="66">
        <v>33009637</v>
      </c>
      <c r="BN165" s="66">
        <v>51582000</v>
      </c>
      <c r="BO165" s="66">
        <v>-5687382</v>
      </c>
      <c r="BP165" s="66">
        <v>156093902</v>
      </c>
      <c r="BQ165" s="66">
        <v>156093902</v>
      </c>
    </row>
    <row r="166" spans="3:69">
      <c r="C166" s="74" t="s">
        <v>19</v>
      </c>
      <c r="D166" s="16" t="s">
        <v>19</v>
      </c>
      <c r="E166" s="96">
        <v>29</v>
      </c>
      <c r="F166" s="65">
        <v>8731720</v>
      </c>
      <c r="G166" s="65">
        <v>659530</v>
      </c>
      <c r="H166" s="65">
        <v>283610</v>
      </c>
      <c r="I166" s="65">
        <f t="shared" si="9"/>
        <v>1073854.6000000001</v>
      </c>
      <c r="J166" s="65"/>
      <c r="K166" s="65">
        <v>168016.40000000002</v>
      </c>
      <c r="L166" s="65">
        <v>3217546</v>
      </c>
      <c r="M166" s="65">
        <f t="shared" si="10"/>
        <v>2525706</v>
      </c>
      <c r="N166" s="65"/>
      <c r="O166" s="65">
        <v>2150670</v>
      </c>
      <c r="P166" s="65">
        <v>2369540</v>
      </c>
      <c r="Q166" s="65">
        <v>6482840</v>
      </c>
      <c r="R166" s="65">
        <v>7178448.5800000001</v>
      </c>
      <c r="S166" s="65">
        <v>2555041.02</v>
      </c>
      <c r="T166" s="65">
        <v>2433372.4</v>
      </c>
      <c r="U166" s="65">
        <v>4048542</v>
      </c>
      <c r="V166" s="65">
        <v>2843138.34</v>
      </c>
      <c r="W166" s="65">
        <v>3926238.6599999997</v>
      </c>
      <c r="X166" s="65">
        <v>1438350</v>
      </c>
      <c r="Y166" s="65">
        <v>4544085</v>
      </c>
      <c r="Z166" s="65">
        <v>1427929</v>
      </c>
      <c r="AA166" s="65">
        <v>2019239.82</v>
      </c>
      <c r="AB166" s="65">
        <v>569529.18000000005</v>
      </c>
      <c r="AC166" s="65">
        <v>1246788</v>
      </c>
      <c r="AD166" s="65">
        <f t="shared" si="11"/>
        <v>2588920</v>
      </c>
      <c r="AE166" s="65"/>
      <c r="AF166" s="65">
        <f t="shared" si="11"/>
        <v>449378</v>
      </c>
      <c r="AG166" s="65"/>
      <c r="AH166" s="65">
        <v>11989500</v>
      </c>
      <c r="AI166" s="65">
        <v>354930</v>
      </c>
      <c r="AJ166" s="65">
        <v>1334980</v>
      </c>
      <c r="AK166" s="65">
        <v>1813819</v>
      </c>
      <c r="AL166" s="65">
        <v>9050505</v>
      </c>
      <c r="AM166" s="65">
        <v>769195</v>
      </c>
      <c r="AN166" s="65">
        <v>497975</v>
      </c>
      <c r="AO166" s="65">
        <v>344435</v>
      </c>
      <c r="AP166" s="65">
        <v>441808</v>
      </c>
      <c r="AQ166" s="65">
        <v>472750</v>
      </c>
      <c r="AR166" s="65">
        <v>512861</v>
      </c>
      <c r="AS166" s="65">
        <v>16406</v>
      </c>
      <c r="AT166" s="65">
        <v>249967</v>
      </c>
      <c r="AU166" s="65">
        <f t="shared" si="12"/>
        <v>269786</v>
      </c>
      <c r="AV166" s="65">
        <v>138330</v>
      </c>
      <c r="AW166" s="65">
        <v>139677</v>
      </c>
      <c r="AX166" s="65">
        <v>102589</v>
      </c>
      <c r="AY166" s="65">
        <v>144876</v>
      </c>
      <c r="AZ166" s="65"/>
      <c r="BA166" s="66">
        <v>93576420</v>
      </c>
      <c r="BB166" s="66">
        <v>412498</v>
      </c>
      <c r="BC166" s="66">
        <v>1101440</v>
      </c>
      <c r="BD166" s="66">
        <v>1513938</v>
      </c>
      <c r="BE166" s="66">
        <v>0</v>
      </c>
      <c r="BF166" s="66">
        <v>1513938</v>
      </c>
      <c r="BG166" s="66">
        <v>10562100</v>
      </c>
      <c r="BH166" s="66">
        <v>138258</v>
      </c>
      <c r="BI166" s="66">
        <v>10700358</v>
      </c>
      <c r="BJ166" s="66">
        <v>17896856</v>
      </c>
      <c r="BK166" s="66">
        <v>2042607</v>
      </c>
      <c r="BL166" s="66">
        <v>32153759</v>
      </c>
      <c r="BM166" s="66">
        <v>393122</v>
      </c>
      <c r="BN166" s="66">
        <v>473224</v>
      </c>
      <c r="BO166" s="66">
        <v>2929036</v>
      </c>
      <c r="BP166" s="66">
        <v>127792868</v>
      </c>
      <c r="BQ166" s="66">
        <v>127792868</v>
      </c>
    </row>
    <row r="167" spans="3:69">
      <c r="C167" s="74" t="s">
        <v>73</v>
      </c>
      <c r="D167" s="16" t="s">
        <v>73</v>
      </c>
      <c r="E167" s="96">
        <v>30</v>
      </c>
      <c r="F167" s="65">
        <v>753566</v>
      </c>
      <c r="G167" s="65">
        <v>1176188</v>
      </c>
      <c r="H167" s="65">
        <v>119910</v>
      </c>
      <c r="I167" s="65">
        <f t="shared" si="9"/>
        <v>168881.2</v>
      </c>
      <c r="J167" s="65"/>
      <c r="K167" s="65">
        <v>35270.800000000003</v>
      </c>
      <c r="L167" s="65">
        <v>1487268</v>
      </c>
      <c r="M167" s="65">
        <f t="shared" si="10"/>
        <v>905805</v>
      </c>
      <c r="N167" s="65"/>
      <c r="O167" s="65">
        <v>1165723</v>
      </c>
      <c r="P167" s="65">
        <v>950143</v>
      </c>
      <c r="Q167" s="65">
        <v>433074</v>
      </c>
      <c r="R167" s="65">
        <v>3321481.6999999997</v>
      </c>
      <c r="S167" s="65">
        <v>1182222.3</v>
      </c>
      <c r="T167" s="65">
        <v>1125926</v>
      </c>
      <c r="U167" s="65">
        <v>2739700</v>
      </c>
      <c r="V167" s="65">
        <v>668256.12</v>
      </c>
      <c r="W167" s="65">
        <v>922829.87999999989</v>
      </c>
      <c r="X167" s="65">
        <v>821921</v>
      </c>
      <c r="Y167" s="65">
        <v>1157965</v>
      </c>
      <c r="Z167" s="65">
        <v>871954</v>
      </c>
      <c r="AA167" s="65">
        <v>1546326.6</v>
      </c>
      <c r="AB167" s="65">
        <v>436143.4</v>
      </c>
      <c r="AC167" s="65">
        <v>534286</v>
      </c>
      <c r="AD167" s="65">
        <f t="shared" si="11"/>
        <v>641146</v>
      </c>
      <c r="AE167" s="65"/>
      <c r="AF167" s="65">
        <f t="shared" si="11"/>
        <v>66948</v>
      </c>
      <c r="AG167" s="65"/>
      <c r="AH167" s="65">
        <v>254887</v>
      </c>
      <c r="AI167" s="65">
        <v>21902</v>
      </c>
      <c r="AJ167" s="65">
        <v>4826</v>
      </c>
      <c r="AK167" s="65">
        <v>2615272</v>
      </c>
      <c r="AL167" s="65">
        <v>3940654</v>
      </c>
      <c r="AM167" s="65">
        <v>45497530</v>
      </c>
      <c r="AN167" s="65">
        <v>94734</v>
      </c>
      <c r="AO167" s="65">
        <v>208161</v>
      </c>
      <c r="AP167" s="65">
        <v>934885</v>
      </c>
      <c r="AQ167" s="65">
        <v>231217</v>
      </c>
      <c r="AR167" s="65">
        <v>5469676</v>
      </c>
      <c r="AS167" s="65">
        <v>45020</v>
      </c>
      <c r="AT167" s="65">
        <v>440172</v>
      </c>
      <c r="AU167" s="65">
        <f t="shared" si="12"/>
        <v>917698</v>
      </c>
      <c r="AV167" s="65">
        <v>245023</v>
      </c>
      <c r="AW167" s="65">
        <v>102642</v>
      </c>
      <c r="AX167" s="65">
        <v>14759</v>
      </c>
      <c r="AY167" s="65">
        <v>49672</v>
      </c>
      <c r="AZ167" s="65"/>
      <c r="BA167" s="66">
        <v>84321666</v>
      </c>
      <c r="BB167" s="66">
        <v>585482</v>
      </c>
      <c r="BC167" s="66">
        <v>5549406</v>
      </c>
      <c r="BD167" s="66">
        <v>6134888</v>
      </c>
      <c r="BE167" s="66">
        <v>1497617</v>
      </c>
      <c r="BF167" s="66">
        <v>7632505</v>
      </c>
      <c r="BG167" s="66">
        <v>2196005</v>
      </c>
      <c r="BH167" s="66">
        <v>264683</v>
      </c>
      <c r="BI167" s="66">
        <v>2460688</v>
      </c>
      <c r="BJ167" s="66">
        <v>3154225</v>
      </c>
      <c r="BK167" s="66">
        <v>611773</v>
      </c>
      <c r="BL167" s="66">
        <v>13859192</v>
      </c>
      <c r="BM167" s="66">
        <v>1151926</v>
      </c>
      <c r="BN167" s="66">
        <v>1425301</v>
      </c>
      <c r="BO167" s="66">
        <v>4328476</v>
      </c>
      <c r="BP167" s="66">
        <v>99932107</v>
      </c>
      <c r="BQ167" s="66">
        <v>99932107</v>
      </c>
    </row>
    <row r="168" spans="3:69">
      <c r="C168" s="74" t="s">
        <v>74</v>
      </c>
      <c r="D168" s="16" t="s">
        <v>74</v>
      </c>
      <c r="E168" s="96">
        <v>31</v>
      </c>
      <c r="F168" s="65">
        <v>174766</v>
      </c>
      <c r="G168" s="65">
        <v>162683</v>
      </c>
      <c r="H168" s="65">
        <v>19625</v>
      </c>
      <c r="I168" s="65">
        <f t="shared" si="9"/>
        <v>62295.6</v>
      </c>
      <c r="J168" s="65"/>
      <c r="K168" s="65">
        <v>9858.4000000000015</v>
      </c>
      <c r="L168" s="65">
        <v>438216</v>
      </c>
      <c r="M168" s="65">
        <f t="shared" si="10"/>
        <v>228828</v>
      </c>
      <c r="N168" s="65"/>
      <c r="O168" s="65">
        <v>306390</v>
      </c>
      <c r="P168" s="65">
        <v>379067</v>
      </c>
      <c r="Q168" s="65">
        <v>66922</v>
      </c>
      <c r="R168" s="65">
        <v>802125.05999999994</v>
      </c>
      <c r="S168" s="65">
        <v>285502.14</v>
      </c>
      <c r="T168" s="65">
        <v>271906.8</v>
      </c>
      <c r="U168" s="65">
        <v>565314</v>
      </c>
      <c r="V168" s="65">
        <v>101416.14</v>
      </c>
      <c r="W168" s="65">
        <v>140050.85999999999</v>
      </c>
      <c r="X168" s="65">
        <v>471393</v>
      </c>
      <c r="Y168" s="65">
        <v>556228</v>
      </c>
      <c r="Z168" s="65">
        <v>279439</v>
      </c>
      <c r="AA168" s="65">
        <v>278835.18</v>
      </c>
      <c r="AB168" s="65">
        <v>78645.820000000007</v>
      </c>
      <c r="AC168" s="65">
        <v>484158</v>
      </c>
      <c r="AD168" s="65">
        <f t="shared" si="11"/>
        <v>370671</v>
      </c>
      <c r="AE168" s="65"/>
      <c r="AF168" s="65">
        <f t="shared" si="11"/>
        <v>11933</v>
      </c>
      <c r="AG168" s="65"/>
      <c r="AH168" s="65">
        <v>7262</v>
      </c>
      <c r="AI168" s="65">
        <v>19050</v>
      </c>
      <c r="AJ168" s="65">
        <v>3331</v>
      </c>
      <c r="AK168" s="65">
        <v>1619428</v>
      </c>
      <c r="AL168" s="65">
        <v>1265007</v>
      </c>
      <c r="AM168" s="65">
        <v>429674</v>
      </c>
      <c r="AN168" s="65">
        <v>207248</v>
      </c>
      <c r="AO168" s="65">
        <v>446276</v>
      </c>
      <c r="AP168" s="65">
        <v>4640082</v>
      </c>
      <c r="AQ168" s="65">
        <v>691360</v>
      </c>
      <c r="AR168" s="65">
        <v>5790631</v>
      </c>
      <c r="AS168" s="65">
        <v>45163</v>
      </c>
      <c r="AT168" s="65">
        <v>262421</v>
      </c>
      <c r="AU168" s="65">
        <f t="shared" si="12"/>
        <v>576812</v>
      </c>
      <c r="AV168" s="65">
        <v>385635</v>
      </c>
      <c r="AW168" s="65">
        <v>208172</v>
      </c>
      <c r="AX168" s="65">
        <v>49254</v>
      </c>
      <c r="AY168" s="65">
        <v>24532</v>
      </c>
      <c r="AZ168" s="65"/>
      <c r="BA168" s="66">
        <v>23217606</v>
      </c>
      <c r="BB168" s="66">
        <v>1549640</v>
      </c>
      <c r="BC168" s="66">
        <v>7128379</v>
      </c>
      <c r="BD168" s="66">
        <v>8678019</v>
      </c>
      <c r="BE168" s="66">
        <v>0</v>
      </c>
      <c r="BF168" s="66">
        <v>8678019</v>
      </c>
      <c r="BG168" s="66">
        <v>0</v>
      </c>
      <c r="BH168" s="66">
        <v>0</v>
      </c>
      <c r="BI168" s="66">
        <v>0</v>
      </c>
      <c r="BJ168" s="66">
        <v>41584</v>
      </c>
      <c r="BK168" s="66">
        <v>6721</v>
      </c>
      <c r="BL168" s="66">
        <v>8726324</v>
      </c>
      <c r="BM168" s="66">
        <v>0</v>
      </c>
      <c r="BN168" s="66">
        <v>0</v>
      </c>
      <c r="BO168" s="66">
        <v>1541828</v>
      </c>
      <c r="BP168" s="66">
        <v>33485758</v>
      </c>
      <c r="BQ168" s="66">
        <v>33485758</v>
      </c>
    </row>
    <row r="169" spans="3:69">
      <c r="C169" s="74" t="s">
        <v>75</v>
      </c>
      <c r="D169" s="16" t="s">
        <v>75</v>
      </c>
      <c r="E169" s="96">
        <v>32</v>
      </c>
      <c r="F169" s="65">
        <v>54050</v>
      </c>
      <c r="G169" s="65">
        <v>7405</v>
      </c>
      <c r="H169" s="65">
        <v>704</v>
      </c>
      <c r="I169" s="65">
        <f t="shared" si="9"/>
        <v>7855.8</v>
      </c>
      <c r="J169" s="65"/>
      <c r="K169" s="65">
        <v>1051.2</v>
      </c>
      <c r="L169" s="65">
        <v>26615</v>
      </c>
      <c r="M169" s="65">
        <f t="shared" si="10"/>
        <v>51877</v>
      </c>
      <c r="N169" s="65"/>
      <c r="O169" s="65">
        <v>47164</v>
      </c>
      <c r="P169" s="65">
        <v>20471</v>
      </c>
      <c r="Q169" s="65">
        <v>2720</v>
      </c>
      <c r="R169" s="65">
        <v>34149.199999999997</v>
      </c>
      <c r="S169" s="65">
        <v>12154.8</v>
      </c>
      <c r="T169" s="65">
        <v>11576</v>
      </c>
      <c r="U169" s="65">
        <v>32271</v>
      </c>
      <c r="V169" s="65">
        <v>6394.08</v>
      </c>
      <c r="W169" s="65">
        <v>8829.92</v>
      </c>
      <c r="X169" s="65">
        <v>18227</v>
      </c>
      <c r="Y169" s="65">
        <v>28965</v>
      </c>
      <c r="Z169" s="65">
        <v>24166</v>
      </c>
      <c r="AA169" s="65">
        <v>16957.2</v>
      </c>
      <c r="AB169" s="65">
        <v>4782.8</v>
      </c>
      <c r="AC169" s="65">
        <v>12066</v>
      </c>
      <c r="AD169" s="65">
        <f t="shared" si="11"/>
        <v>22721</v>
      </c>
      <c r="AE169" s="65"/>
      <c r="AF169" s="65">
        <f t="shared" si="11"/>
        <v>1692</v>
      </c>
      <c r="AG169" s="65"/>
      <c r="AH169" s="65">
        <v>1744</v>
      </c>
      <c r="AI169" s="65">
        <v>1684</v>
      </c>
      <c r="AJ169" s="65">
        <v>635</v>
      </c>
      <c r="AK169" s="65">
        <v>61078</v>
      </c>
      <c r="AL169" s="65">
        <v>110282</v>
      </c>
      <c r="AM169" s="65">
        <v>84180</v>
      </c>
      <c r="AN169" s="65">
        <v>83074</v>
      </c>
      <c r="AO169" s="65">
        <v>1013629</v>
      </c>
      <c r="AP169" s="65">
        <v>339627</v>
      </c>
      <c r="AQ169" s="65">
        <v>73412</v>
      </c>
      <c r="AR169" s="65">
        <v>44599</v>
      </c>
      <c r="AS169" s="65">
        <v>3712</v>
      </c>
      <c r="AT169" s="65">
        <v>31414</v>
      </c>
      <c r="AU169" s="65">
        <f t="shared" si="12"/>
        <v>49385</v>
      </c>
      <c r="AV169" s="65">
        <v>12940</v>
      </c>
      <c r="AW169" s="65">
        <v>10104</v>
      </c>
      <c r="AX169" s="65">
        <v>8500</v>
      </c>
      <c r="AY169" s="65">
        <v>3165</v>
      </c>
      <c r="AZ169" s="65"/>
      <c r="BA169" s="66">
        <v>2388030</v>
      </c>
      <c r="BB169" s="66">
        <v>1519940</v>
      </c>
      <c r="BC169" s="66">
        <v>3809449</v>
      </c>
      <c r="BD169" s="66">
        <v>5329389</v>
      </c>
      <c r="BE169" s="66">
        <v>0</v>
      </c>
      <c r="BF169" s="66">
        <v>5329389</v>
      </c>
      <c r="BG169" s="66">
        <v>13423268</v>
      </c>
      <c r="BH169" s="66">
        <v>0</v>
      </c>
      <c r="BI169" s="66">
        <v>13423268</v>
      </c>
      <c r="BJ169" s="66">
        <v>136610</v>
      </c>
      <c r="BK169" s="66">
        <v>28061</v>
      </c>
      <c r="BL169" s="66">
        <v>18917328</v>
      </c>
      <c r="BM169" s="66">
        <v>2136264</v>
      </c>
      <c r="BN169" s="66">
        <v>1383844</v>
      </c>
      <c r="BO169" s="66">
        <v>-153302</v>
      </c>
      <c r="BP169" s="66">
        <v>17631948</v>
      </c>
      <c r="BQ169" s="66">
        <v>17631948</v>
      </c>
    </row>
    <row r="170" spans="3:69">
      <c r="C170" s="74" t="s">
        <v>76</v>
      </c>
      <c r="D170" s="16" t="s">
        <v>76</v>
      </c>
      <c r="E170" s="96">
        <v>33</v>
      </c>
      <c r="F170" s="65">
        <v>466670</v>
      </c>
      <c r="G170" s="65">
        <v>1177656</v>
      </c>
      <c r="H170" s="65">
        <v>134968</v>
      </c>
      <c r="I170" s="65">
        <f t="shared" si="9"/>
        <v>204688.6</v>
      </c>
      <c r="J170" s="65"/>
      <c r="K170" s="65">
        <v>16784.400000000001</v>
      </c>
      <c r="L170" s="65">
        <v>731376</v>
      </c>
      <c r="M170" s="65">
        <f t="shared" si="10"/>
        <v>814906</v>
      </c>
      <c r="N170" s="65"/>
      <c r="O170" s="65">
        <v>564602</v>
      </c>
      <c r="P170" s="65">
        <v>493146</v>
      </c>
      <c r="Q170" s="65">
        <v>547082</v>
      </c>
      <c r="R170" s="65">
        <v>1173318.8399999999</v>
      </c>
      <c r="S170" s="65">
        <v>417621.95999999996</v>
      </c>
      <c r="T170" s="65">
        <v>397735.2</v>
      </c>
      <c r="U170" s="65">
        <v>438683</v>
      </c>
      <c r="V170" s="65">
        <v>1232530.74</v>
      </c>
      <c r="W170" s="65">
        <v>1702066.2599999998</v>
      </c>
      <c r="X170" s="65">
        <v>622389</v>
      </c>
      <c r="Y170" s="65">
        <v>517441</v>
      </c>
      <c r="Z170" s="65">
        <v>575900</v>
      </c>
      <c r="AA170" s="65">
        <v>380310.06</v>
      </c>
      <c r="AB170" s="65">
        <v>107266.94</v>
      </c>
      <c r="AC170" s="65">
        <v>310555</v>
      </c>
      <c r="AD170" s="65">
        <f t="shared" si="11"/>
        <v>159585</v>
      </c>
      <c r="AE170" s="65"/>
      <c r="AF170" s="65">
        <f t="shared" si="11"/>
        <v>24376</v>
      </c>
      <c r="AG170" s="65"/>
      <c r="AH170" s="65">
        <v>229646</v>
      </c>
      <c r="AI170" s="65">
        <v>107511</v>
      </c>
      <c r="AJ170" s="65">
        <v>16052</v>
      </c>
      <c r="AK170" s="65">
        <v>2208023</v>
      </c>
      <c r="AL170" s="65">
        <v>3666902</v>
      </c>
      <c r="AM170" s="65">
        <v>3027766</v>
      </c>
      <c r="AN170" s="65">
        <v>432691</v>
      </c>
      <c r="AO170" s="65">
        <v>143608</v>
      </c>
      <c r="AP170" s="65">
        <v>2784195</v>
      </c>
      <c r="AQ170" s="65">
        <v>5554651</v>
      </c>
      <c r="AR170" s="65">
        <v>7908467</v>
      </c>
      <c r="AS170" s="65">
        <v>29793</v>
      </c>
      <c r="AT170" s="65">
        <v>178206</v>
      </c>
      <c r="AU170" s="65">
        <f t="shared" si="12"/>
        <v>297388</v>
      </c>
      <c r="AV170" s="65">
        <v>109464</v>
      </c>
      <c r="AW170" s="65">
        <v>300045</v>
      </c>
      <c r="AX170" s="65">
        <v>23008</v>
      </c>
      <c r="AY170" s="65">
        <v>236947</v>
      </c>
      <c r="AZ170" s="65"/>
      <c r="BA170" s="66">
        <v>40466022</v>
      </c>
      <c r="BB170" s="66">
        <v>2699480</v>
      </c>
      <c r="BC170" s="66">
        <v>20515956</v>
      </c>
      <c r="BD170" s="66">
        <v>23215436</v>
      </c>
      <c r="BE170" s="66">
        <v>92394</v>
      </c>
      <c r="BF170" s="66">
        <v>23307829</v>
      </c>
      <c r="BG170" s="66">
        <v>0</v>
      </c>
      <c r="BH170" s="66">
        <v>0</v>
      </c>
      <c r="BI170" s="66">
        <v>0</v>
      </c>
      <c r="BJ170" s="66">
        <v>252507</v>
      </c>
      <c r="BK170" s="66">
        <v>55045</v>
      </c>
      <c r="BL170" s="66">
        <v>23615381</v>
      </c>
      <c r="BM170" s="66">
        <v>0</v>
      </c>
      <c r="BN170" s="66">
        <v>518765</v>
      </c>
      <c r="BO170" s="66">
        <v>2885685</v>
      </c>
      <c r="BP170" s="66">
        <v>66448323</v>
      </c>
      <c r="BQ170" s="66">
        <v>66448323</v>
      </c>
    </row>
    <row r="171" spans="3:69">
      <c r="C171" s="74" t="s">
        <v>77</v>
      </c>
      <c r="D171" s="16" t="s">
        <v>77</v>
      </c>
      <c r="E171" s="96">
        <v>34</v>
      </c>
      <c r="F171" s="65">
        <v>0</v>
      </c>
      <c r="G171" s="65">
        <v>99</v>
      </c>
      <c r="H171" s="65">
        <v>1895</v>
      </c>
      <c r="I171" s="65">
        <f t="shared" si="9"/>
        <v>270</v>
      </c>
      <c r="J171" s="65"/>
      <c r="K171" s="65">
        <v>180</v>
      </c>
      <c r="L171" s="65">
        <v>808</v>
      </c>
      <c r="M171" s="65">
        <f t="shared" si="10"/>
        <v>1971</v>
      </c>
      <c r="N171" s="65"/>
      <c r="O171" s="65">
        <v>80</v>
      </c>
      <c r="P171" s="65">
        <v>335</v>
      </c>
      <c r="Q171" s="65">
        <v>0</v>
      </c>
      <c r="R171" s="65">
        <v>1710.4099999999999</v>
      </c>
      <c r="S171" s="65">
        <v>608.79</v>
      </c>
      <c r="T171" s="65">
        <v>579.80000000000007</v>
      </c>
      <c r="U171" s="65">
        <v>520</v>
      </c>
      <c r="V171" s="65">
        <v>620.76</v>
      </c>
      <c r="W171" s="65">
        <v>857.2399999999999</v>
      </c>
      <c r="X171" s="65">
        <v>803</v>
      </c>
      <c r="Y171" s="65">
        <v>3329</v>
      </c>
      <c r="Z171" s="65">
        <v>631</v>
      </c>
      <c r="AA171" s="65">
        <v>259.74</v>
      </c>
      <c r="AB171" s="65">
        <v>73.260000000000005</v>
      </c>
      <c r="AC171" s="65">
        <v>2698</v>
      </c>
      <c r="AD171" s="65">
        <f t="shared" si="11"/>
        <v>5413</v>
      </c>
      <c r="AE171" s="65"/>
      <c r="AF171" s="65">
        <f t="shared" si="11"/>
        <v>56</v>
      </c>
      <c r="AG171" s="65"/>
      <c r="AH171" s="65">
        <v>111</v>
      </c>
      <c r="AI171" s="65">
        <v>33</v>
      </c>
      <c r="AJ171" s="65">
        <v>3</v>
      </c>
      <c r="AK171" s="65">
        <v>20909</v>
      </c>
      <c r="AL171" s="65">
        <v>254670</v>
      </c>
      <c r="AM171" s="65">
        <v>269782</v>
      </c>
      <c r="AN171" s="65">
        <v>205404</v>
      </c>
      <c r="AO171" s="65">
        <v>25001</v>
      </c>
      <c r="AP171" s="65">
        <v>403180</v>
      </c>
      <c r="AQ171" s="65">
        <v>274793</v>
      </c>
      <c r="AR171" s="65">
        <v>69799</v>
      </c>
      <c r="AS171" s="65">
        <v>2677</v>
      </c>
      <c r="AT171" s="65">
        <v>16835</v>
      </c>
      <c r="AU171" s="65">
        <f t="shared" si="12"/>
        <v>69822</v>
      </c>
      <c r="AV171" s="65">
        <v>41474</v>
      </c>
      <c r="AW171" s="65">
        <v>63704</v>
      </c>
      <c r="AX171" s="65">
        <v>16249</v>
      </c>
      <c r="AY171" s="65">
        <v>8945</v>
      </c>
      <c r="AZ171" s="65"/>
      <c r="BA171" s="66">
        <v>1767187</v>
      </c>
      <c r="BB171" s="66">
        <v>16101782</v>
      </c>
      <c r="BC171" s="66">
        <v>43507305</v>
      </c>
      <c r="BD171" s="66">
        <v>59609087</v>
      </c>
      <c r="BE171" s="66">
        <v>0</v>
      </c>
      <c r="BF171" s="66">
        <v>59609087</v>
      </c>
      <c r="BG171" s="66">
        <v>21992149</v>
      </c>
      <c r="BH171" s="66">
        <v>0</v>
      </c>
      <c r="BI171" s="66">
        <v>21992149</v>
      </c>
      <c r="BJ171" s="66">
        <v>0</v>
      </c>
      <c r="BK171" s="66">
        <v>0</v>
      </c>
      <c r="BL171" s="66">
        <v>81601235</v>
      </c>
      <c r="BM171" s="66">
        <v>7379524</v>
      </c>
      <c r="BN171" s="66">
        <v>26710310</v>
      </c>
      <c r="BO171" s="66">
        <v>-2329224</v>
      </c>
      <c r="BP171" s="66">
        <v>46949365</v>
      </c>
      <c r="BQ171" s="66">
        <v>46949365</v>
      </c>
    </row>
    <row r="172" spans="3:69">
      <c r="C172" s="74" t="s">
        <v>78</v>
      </c>
      <c r="D172" s="16" t="s">
        <v>78</v>
      </c>
      <c r="E172" s="96">
        <v>35</v>
      </c>
      <c r="F172" s="65">
        <v>183294</v>
      </c>
      <c r="G172" s="65">
        <v>1195230</v>
      </c>
      <c r="H172" s="65">
        <v>78486</v>
      </c>
      <c r="I172" s="65">
        <f t="shared" si="9"/>
        <v>415632.2</v>
      </c>
      <c r="J172" s="65"/>
      <c r="K172" s="65">
        <v>45506.8</v>
      </c>
      <c r="L172" s="65">
        <v>1933645</v>
      </c>
      <c r="M172" s="65">
        <f t="shared" si="10"/>
        <v>727279</v>
      </c>
      <c r="N172" s="65"/>
      <c r="O172" s="65">
        <v>623524</v>
      </c>
      <c r="P172" s="65">
        <v>479749</v>
      </c>
      <c r="Q172" s="65">
        <v>203951</v>
      </c>
      <c r="R172" s="65">
        <v>2984070.1399999997</v>
      </c>
      <c r="S172" s="65">
        <v>1062126.6599999999</v>
      </c>
      <c r="T172" s="65">
        <v>1011549.2000000001</v>
      </c>
      <c r="U172" s="65">
        <v>1331984</v>
      </c>
      <c r="V172" s="65">
        <v>255459.96</v>
      </c>
      <c r="W172" s="65">
        <v>352778.04</v>
      </c>
      <c r="X172" s="65">
        <v>1977684</v>
      </c>
      <c r="Y172" s="65">
        <v>1972526</v>
      </c>
      <c r="Z172" s="65">
        <v>701096</v>
      </c>
      <c r="AA172" s="65">
        <v>1118420.1600000001</v>
      </c>
      <c r="AB172" s="65">
        <v>315451.84000000003</v>
      </c>
      <c r="AC172" s="65">
        <v>1254641</v>
      </c>
      <c r="AD172" s="65">
        <f t="shared" si="11"/>
        <v>2468468</v>
      </c>
      <c r="AE172" s="65"/>
      <c r="AF172" s="65">
        <f t="shared" si="11"/>
        <v>28916</v>
      </c>
      <c r="AG172" s="65"/>
      <c r="AH172" s="65">
        <v>115092</v>
      </c>
      <c r="AI172" s="65">
        <v>4570</v>
      </c>
      <c r="AJ172" s="65">
        <v>44101</v>
      </c>
      <c r="AK172" s="65">
        <v>1500087</v>
      </c>
      <c r="AL172" s="65">
        <v>7111680</v>
      </c>
      <c r="AM172" s="65">
        <v>1590434</v>
      </c>
      <c r="AN172" s="65">
        <v>2013643</v>
      </c>
      <c r="AO172" s="65">
        <v>1506815</v>
      </c>
      <c r="AP172" s="65">
        <v>6054968</v>
      </c>
      <c r="AQ172" s="65">
        <v>5616940</v>
      </c>
      <c r="AR172" s="65">
        <v>4289415</v>
      </c>
      <c r="AS172" s="65">
        <v>20872</v>
      </c>
      <c r="AT172" s="65">
        <v>2421345</v>
      </c>
      <c r="AU172" s="65">
        <f t="shared" si="12"/>
        <v>803261</v>
      </c>
      <c r="AV172" s="65">
        <v>1188689</v>
      </c>
      <c r="AW172" s="65">
        <v>510292</v>
      </c>
      <c r="AX172" s="65">
        <v>46251</v>
      </c>
      <c r="AY172" s="65">
        <v>311983</v>
      </c>
      <c r="AZ172" s="65"/>
      <c r="BA172" s="66">
        <v>57871906</v>
      </c>
      <c r="BB172" s="66">
        <v>133997</v>
      </c>
      <c r="BC172" s="66">
        <v>2738062</v>
      </c>
      <c r="BD172" s="66">
        <v>2872059</v>
      </c>
      <c r="BE172" s="66">
        <v>174052</v>
      </c>
      <c r="BF172" s="66">
        <v>3046111</v>
      </c>
      <c r="BG172" s="66">
        <v>0</v>
      </c>
      <c r="BH172" s="66">
        <v>0</v>
      </c>
      <c r="BI172" s="66">
        <v>0</v>
      </c>
      <c r="BJ172" s="66">
        <v>993</v>
      </c>
      <c r="BK172" s="66">
        <v>131</v>
      </c>
      <c r="BL172" s="66">
        <v>3047235</v>
      </c>
      <c r="BM172" s="66">
        <v>0</v>
      </c>
      <c r="BN172" s="66">
        <v>1311790</v>
      </c>
      <c r="BO172" s="66">
        <v>2868380</v>
      </c>
      <c r="BP172" s="66">
        <v>62475730</v>
      </c>
      <c r="BQ172" s="66">
        <v>62475730</v>
      </c>
    </row>
    <row r="173" spans="3:69">
      <c r="C173" s="74" t="s">
        <v>79</v>
      </c>
      <c r="D173" s="16" t="s">
        <v>79</v>
      </c>
      <c r="E173" s="96">
        <v>36</v>
      </c>
      <c r="F173" s="65">
        <v>0</v>
      </c>
      <c r="G173" s="65">
        <v>0</v>
      </c>
      <c r="H173" s="65">
        <v>0</v>
      </c>
      <c r="I173" s="65">
        <f t="shared" si="9"/>
        <v>0</v>
      </c>
      <c r="J173" s="65"/>
      <c r="K173" s="65">
        <v>0</v>
      </c>
      <c r="L173" s="65">
        <v>0</v>
      </c>
      <c r="M173" s="65">
        <f t="shared" si="10"/>
        <v>0</v>
      </c>
      <c r="N173" s="65"/>
      <c r="O173" s="65">
        <v>0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65">
        <v>0</v>
      </c>
      <c r="V173" s="65">
        <v>0</v>
      </c>
      <c r="W173" s="65">
        <v>0</v>
      </c>
      <c r="X173" s="65">
        <v>0</v>
      </c>
      <c r="Y173" s="65">
        <v>0</v>
      </c>
      <c r="Z173" s="65">
        <v>0</v>
      </c>
      <c r="AA173" s="65">
        <v>0</v>
      </c>
      <c r="AB173" s="65">
        <v>0</v>
      </c>
      <c r="AC173" s="65">
        <v>0</v>
      </c>
      <c r="AD173" s="65">
        <f t="shared" si="11"/>
        <v>0</v>
      </c>
      <c r="AE173" s="65"/>
      <c r="AF173" s="65">
        <f t="shared" si="11"/>
        <v>0</v>
      </c>
      <c r="AG173" s="65"/>
      <c r="AH173" s="65">
        <v>0</v>
      </c>
      <c r="AI173" s="65">
        <v>0</v>
      </c>
      <c r="AJ173" s="65">
        <v>0</v>
      </c>
      <c r="AK173" s="65">
        <v>0</v>
      </c>
      <c r="AL173" s="65">
        <v>0</v>
      </c>
      <c r="AM173" s="65">
        <v>0</v>
      </c>
      <c r="AN173" s="65">
        <v>0</v>
      </c>
      <c r="AO173" s="65">
        <v>0</v>
      </c>
      <c r="AP173" s="65">
        <v>0</v>
      </c>
      <c r="AQ173" s="65">
        <v>0</v>
      </c>
      <c r="AR173" s="65">
        <v>0</v>
      </c>
      <c r="AS173" s="65">
        <v>608692</v>
      </c>
      <c r="AT173" s="65">
        <v>0</v>
      </c>
      <c r="AU173" s="65">
        <f t="shared" si="12"/>
        <v>0</v>
      </c>
      <c r="AV173" s="65">
        <v>0</v>
      </c>
      <c r="AW173" s="65">
        <v>0</v>
      </c>
      <c r="AX173" s="65">
        <v>0</v>
      </c>
      <c r="AY173" s="65">
        <v>0</v>
      </c>
      <c r="AZ173" s="65"/>
      <c r="BA173" s="66">
        <v>608692</v>
      </c>
      <c r="BB173" s="66">
        <v>0</v>
      </c>
      <c r="BC173" s="66">
        <v>0</v>
      </c>
      <c r="BD173" s="66">
        <v>0</v>
      </c>
      <c r="BE173" s="66">
        <v>1025760</v>
      </c>
      <c r="BF173" s="66">
        <v>1025760</v>
      </c>
      <c r="BG173" s="66">
        <v>103796</v>
      </c>
      <c r="BH173" s="66">
        <v>0</v>
      </c>
      <c r="BI173" s="66">
        <v>103796</v>
      </c>
      <c r="BJ173" s="66">
        <v>203996</v>
      </c>
      <c r="BK173" s="66">
        <v>150627</v>
      </c>
      <c r="BL173" s="66">
        <v>1484179</v>
      </c>
      <c r="BM173" s="66">
        <v>0</v>
      </c>
      <c r="BN173" s="66">
        <v>0</v>
      </c>
      <c r="BO173" s="66">
        <v>57428</v>
      </c>
      <c r="BP173" s="66">
        <v>2150299</v>
      </c>
      <c r="BQ173" s="66">
        <v>2150299</v>
      </c>
    </row>
    <row r="174" spans="3:69">
      <c r="C174" s="74" t="s">
        <v>80</v>
      </c>
      <c r="D174" s="16" t="s">
        <v>80</v>
      </c>
      <c r="E174" s="96">
        <v>37</v>
      </c>
      <c r="F174" s="65">
        <v>2105438</v>
      </c>
      <c r="G174" s="65">
        <v>3256</v>
      </c>
      <c r="H174" s="65">
        <v>437</v>
      </c>
      <c r="I174" s="65">
        <f t="shared" si="9"/>
        <v>1203.8</v>
      </c>
      <c r="J174" s="65"/>
      <c r="K174" s="65">
        <v>695.2</v>
      </c>
      <c r="L174" s="65">
        <v>44231</v>
      </c>
      <c r="M174" s="65">
        <f t="shared" si="10"/>
        <v>42505</v>
      </c>
      <c r="N174" s="65"/>
      <c r="O174" s="65">
        <v>9414</v>
      </c>
      <c r="P174" s="65">
        <v>33365</v>
      </c>
      <c r="Q174" s="65">
        <v>35338</v>
      </c>
      <c r="R174" s="65">
        <v>1596506.96</v>
      </c>
      <c r="S174" s="65">
        <v>568248.24</v>
      </c>
      <c r="T174" s="65">
        <v>541188.80000000005</v>
      </c>
      <c r="U174" s="65">
        <v>13145</v>
      </c>
      <c r="V174" s="65">
        <v>6214.74</v>
      </c>
      <c r="W174" s="65">
        <v>8582.26</v>
      </c>
      <c r="X174" s="65">
        <v>37020</v>
      </c>
      <c r="Y174" s="65">
        <v>105344</v>
      </c>
      <c r="Z174" s="65">
        <v>78576</v>
      </c>
      <c r="AA174" s="65">
        <v>140297.04</v>
      </c>
      <c r="AB174" s="65">
        <v>39570.959999999999</v>
      </c>
      <c r="AC174" s="65">
        <v>129016</v>
      </c>
      <c r="AD174" s="65">
        <f t="shared" si="11"/>
        <v>78816</v>
      </c>
      <c r="AE174" s="65"/>
      <c r="AF174" s="65">
        <f t="shared" si="11"/>
        <v>2902</v>
      </c>
      <c r="AG174" s="65"/>
      <c r="AH174" s="65">
        <v>614</v>
      </c>
      <c r="AI174" s="65">
        <v>20</v>
      </c>
      <c r="AJ174" s="65">
        <v>518</v>
      </c>
      <c r="AK174" s="65">
        <v>3232618</v>
      </c>
      <c r="AL174" s="65">
        <v>732940</v>
      </c>
      <c r="AM174" s="65">
        <v>17410</v>
      </c>
      <c r="AN174" s="65">
        <v>93264</v>
      </c>
      <c r="AO174" s="65">
        <v>3590</v>
      </c>
      <c r="AP174" s="65">
        <v>77</v>
      </c>
      <c r="AQ174" s="65">
        <v>72</v>
      </c>
      <c r="AR174" s="65">
        <v>1523</v>
      </c>
      <c r="AS174" s="65">
        <v>8608</v>
      </c>
      <c r="AT174" s="65">
        <v>846586</v>
      </c>
      <c r="AU174" s="65">
        <f t="shared" si="12"/>
        <v>369</v>
      </c>
      <c r="AV174" s="65">
        <v>109</v>
      </c>
      <c r="AW174" s="65">
        <v>63</v>
      </c>
      <c r="AX174" s="65">
        <v>882</v>
      </c>
      <c r="AY174" s="65">
        <v>4</v>
      </c>
      <c r="AZ174" s="65"/>
      <c r="BA174" s="66">
        <v>10560578</v>
      </c>
      <c r="BB174" s="66">
        <v>0</v>
      </c>
      <c r="BC174" s="66">
        <v>0</v>
      </c>
      <c r="BD174" s="66">
        <v>0</v>
      </c>
      <c r="BE174" s="66">
        <v>11447904</v>
      </c>
      <c r="BF174" s="66">
        <v>11447904</v>
      </c>
      <c r="BG174" s="66">
        <v>436076</v>
      </c>
      <c r="BH174" s="66">
        <v>0</v>
      </c>
      <c r="BI174" s="66">
        <v>436076</v>
      </c>
      <c r="BJ174" s="66">
        <v>0</v>
      </c>
      <c r="BK174" s="66">
        <v>0</v>
      </c>
      <c r="BL174" s="66">
        <v>11883980</v>
      </c>
      <c r="BM174" s="66">
        <v>12225</v>
      </c>
      <c r="BN174" s="66">
        <v>76757</v>
      </c>
      <c r="BO174" s="66">
        <v>1101432</v>
      </c>
      <c r="BP174" s="66">
        <v>23457007</v>
      </c>
      <c r="BQ174" s="66">
        <v>23457007</v>
      </c>
    </row>
    <row r="175" spans="3:69">
      <c r="C175" s="74" t="s">
        <v>81</v>
      </c>
      <c r="D175" s="92" t="s">
        <v>81</v>
      </c>
      <c r="E175" s="96">
        <v>38</v>
      </c>
      <c r="F175" s="65">
        <v>680065</v>
      </c>
      <c r="G175" s="65">
        <v>18581</v>
      </c>
      <c r="H175" s="65">
        <v>228</v>
      </c>
      <c r="I175" s="65">
        <f t="shared" si="9"/>
        <v>7480.6</v>
      </c>
      <c r="J175" s="65"/>
      <c r="K175" s="65">
        <v>988.4</v>
      </c>
      <c r="L175" s="65">
        <v>40051</v>
      </c>
      <c r="M175" s="65">
        <f t="shared" si="10"/>
        <v>29101</v>
      </c>
      <c r="N175" s="65"/>
      <c r="O175" s="65">
        <v>51979</v>
      </c>
      <c r="P175" s="65">
        <v>30466</v>
      </c>
      <c r="Q175" s="65">
        <v>3982</v>
      </c>
      <c r="R175" s="65">
        <v>83973.52</v>
      </c>
      <c r="S175" s="65">
        <v>29888.880000000001</v>
      </c>
      <c r="T175" s="65">
        <v>28465.600000000002</v>
      </c>
      <c r="U175" s="65">
        <v>98770</v>
      </c>
      <c r="V175" s="65">
        <v>13980.539999999999</v>
      </c>
      <c r="W175" s="65">
        <v>19306.459999999995</v>
      </c>
      <c r="X175" s="65">
        <v>49274</v>
      </c>
      <c r="Y175" s="65">
        <v>54337</v>
      </c>
      <c r="Z175" s="65">
        <v>31656</v>
      </c>
      <c r="AA175" s="65">
        <v>6062.94</v>
      </c>
      <c r="AB175" s="65">
        <v>1710.06</v>
      </c>
      <c r="AC175" s="65">
        <v>27377</v>
      </c>
      <c r="AD175" s="65">
        <f t="shared" si="11"/>
        <v>42391</v>
      </c>
      <c r="AE175" s="65"/>
      <c r="AF175" s="65">
        <f t="shared" si="11"/>
        <v>1917</v>
      </c>
      <c r="AG175" s="65"/>
      <c r="AH175" s="65">
        <v>1126</v>
      </c>
      <c r="AI175" s="65">
        <v>681</v>
      </c>
      <c r="AJ175" s="65">
        <v>549</v>
      </c>
      <c r="AK175" s="65">
        <v>185369</v>
      </c>
      <c r="AL175" s="65">
        <v>441429</v>
      </c>
      <c r="AM175" s="65">
        <v>332765</v>
      </c>
      <c r="AN175" s="65">
        <v>80215</v>
      </c>
      <c r="AO175" s="65">
        <v>42464</v>
      </c>
      <c r="AP175" s="65">
        <v>2649411</v>
      </c>
      <c r="AQ175" s="65">
        <v>89511</v>
      </c>
      <c r="AR175" s="65">
        <v>353563</v>
      </c>
      <c r="AS175" s="65">
        <v>8334</v>
      </c>
      <c r="AT175" s="65">
        <v>29418</v>
      </c>
      <c r="AU175" s="65">
        <f t="shared" si="12"/>
        <v>1883977</v>
      </c>
      <c r="AV175" s="65">
        <v>40679</v>
      </c>
      <c r="AW175" s="65">
        <v>430860</v>
      </c>
      <c r="AX175" s="65">
        <v>452222</v>
      </c>
      <c r="AY175" s="65">
        <v>4498</v>
      </c>
      <c r="AZ175" s="65"/>
      <c r="BA175" s="65">
        <v>8379100</v>
      </c>
      <c r="BB175" s="65">
        <v>12626</v>
      </c>
      <c r="BC175" s="65">
        <v>123505</v>
      </c>
      <c r="BD175" s="65">
        <v>136130</v>
      </c>
      <c r="BE175" s="65">
        <v>46624662</v>
      </c>
      <c r="BF175" s="65">
        <v>46760793</v>
      </c>
      <c r="BG175" s="65">
        <v>0</v>
      </c>
      <c r="BH175" s="65">
        <v>0</v>
      </c>
      <c r="BI175" s="65">
        <v>0</v>
      </c>
      <c r="BJ175" s="65">
        <v>0</v>
      </c>
      <c r="BK175" s="65">
        <v>0</v>
      </c>
      <c r="BL175" s="65">
        <v>46760793</v>
      </c>
      <c r="BM175" s="65">
        <v>37347</v>
      </c>
      <c r="BN175" s="65">
        <v>143309</v>
      </c>
      <c r="BO175" s="65">
        <v>1586466</v>
      </c>
      <c r="BP175" s="65">
        <v>56545704</v>
      </c>
      <c r="BQ175" s="66">
        <v>56545704</v>
      </c>
    </row>
    <row r="176" spans="3:69">
      <c r="C176" s="74" t="s">
        <v>82</v>
      </c>
      <c r="D176" s="16" t="s">
        <v>82</v>
      </c>
      <c r="E176" s="96">
        <v>39</v>
      </c>
      <c r="F176" s="65">
        <v>152486</v>
      </c>
      <c r="G176" s="65">
        <v>284870</v>
      </c>
      <c r="H176" s="65">
        <v>29595</v>
      </c>
      <c r="I176" s="65">
        <f t="shared" si="9"/>
        <v>21961.8</v>
      </c>
      <c r="J176" s="65"/>
      <c r="K176" s="65">
        <v>4323.2</v>
      </c>
      <c r="L176" s="65">
        <v>132385</v>
      </c>
      <c r="M176" s="65">
        <f t="shared" si="10"/>
        <v>187116</v>
      </c>
      <c r="N176" s="65"/>
      <c r="O176" s="65">
        <v>180274</v>
      </c>
      <c r="P176" s="65">
        <v>112849</v>
      </c>
      <c r="Q176" s="65">
        <v>171856</v>
      </c>
      <c r="R176" s="65">
        <v>362169.73</v>
      </c>
      <c r="S176" s="65">
        <v>128907.87</v>
      </c>
      <c r="T176" s="65">
        <v>122769.40000000001</v>
      </c>
      <c r="U176" s="65">
        <v>343136</v>
      </c>
      <c r="V176" s="65">
        <v>78779.819999999992</v>
      </c>
      <c r="W176" s="65">
        <v>108791.18</v>
      </c>
      <c r="X176" s="65">
        <v>151300</v>
      </c>
      <c r="Y176" s="65">
        <v>277937</v>
      </c>
      <c r="Z176" s="65">
        <v>563668</v>
      </c>
      <c r="AA176" s="65">
        <v>50017.5</v>
      </c>
      <c r="AB176" s="65">
        <v>14107.5</v>
      </c>
      <c r="AC176" s="65">
        <v>434630</v>
      </c>
      <c r="AD176" s="65">
        <f t="shared" si="11"/>
        <v>336698</v>
      </c>
      <c r="AE176" s="65"/>
      <c r="AF176" s="65">
        <f t="shared" si="11"/>
        <v>10985</v>
      </c>
      <c r="AG176" s="65"/>
      <c r="AH176" s="65">
        <v>113270</v>
      </c>
      <c r="AI176" s="65">
        <v>10607</v>
      </c>
      <c r="AJ176" s="65">
        <v>8682</v>
      </c>
      <c r="AK176" s="65">
        <v>1131232</v>
      </c>
      <c r="AL176" s="65">
        <v>354530</v>
      </c>
      <c r="AM176" s="65">
        <v>557039</v>
      </c>
      <c r="AN176" s="65">
        <v>662558</v>
      </c>
      <c r="AO176" s="65">
        <v>26159</v>
      </c>
      <c r="AP176" s="65">
        <v>252259</v>
      </c>
      <c r="AQ176" s="65">
        <v>39989</v>
      </c>
      <c r="AR176" s="65">
        <v>1547658</v>
      </c>
      <c r="AS176" s="65">
        <v>39942</v>
      </c>
      <c r="AT176" s="65">
        <v>154825</v>
      </c>
      <c r="AU176" s="65">
        <f t="shared" si="12"/>
        <v>10446769</v>
      </c>
      <c r="AV176" s="65">
        <v>508175</v>
      </c>
      <c r="AW176" s="65">
        <v>248830</v>
      </c>
      <c r="AX176" s="65">
        <v>178226</v>
      </c>
      <c r="AY176" s="65">
        <v>51941</v>
      </c>
      <c r="AZ176" s="65"/>
      <c r="BA176" s="66">
        <v>20594304</v>
      </c>
      <c r="BB176" s="66">
        <v>495527</v>
      </c>
      <c r="BC176" s="66">
        <v>1850729</v>
      </c>
      <c r="BD176" s="66">
        <v>2346256</v>
      </c>
      <c r="BE176" s="66">
        <v>24449</v>
      </c>
      <c r="BF176" s="66">
        <v>2370705</v>
      </c>
      <c r="BG176" s="66">
        <v>0</v>
      </c>
      <c r="BH176" s="66">
        <v>0</v>
      </c>
      <c r="BI176" s="66">
        <v>0</v>
      </c>
      <c r="BJ176" s="66">
        <v>1020374</v>
      </c>
      <c r="BK176" s="66">
        <v>243480</v>
      </c>
      <c r="BL176" s="66">
        <v>3634559</v>
      </c>
      <c r="BM176" s="66">
        <v>0</v>
      </c>
      <c r="BN176" s="66">
        <v>0</v>
      </c>
      <c r="BO176" s="66">
        <v>1243598</v>
      </c>
      <c r="BP176" s="66">
        <v>25472461</v>
      </c>
      <c r="BQ176" s="66">
        <v>25472461</v>
      </c>
    </row>
    <row r="177" spans="1:69">
      <c r="C177" s="74" t="s">
        <v>83</v>
      </c>
      <c r="D177" s="16" t="s">
        <v>83</v>
      </c>
      <c r="E177" s="96">
        <v>40</v>
      </c>
      <c r="F177" s="65">
        <v>802164</v>
      </c>
      <c r="G177" s="65">
        <v>489350</v>
      </c>
      <c r="H177" s="65">
        <v>23559</v>
      </c>
      <c r="I177" s="65">
        <f t="shared" si="9"/>
        <v>53266.8</v>
      </c>
      <c r="J177" s="65"/>
      <c r="K177" s="65">
        <v>1589.2</v>
      </c>
      <c r="L177" s="65">
        <v>85523</v>
      </c>
      <c r="M177" s="65">
        <f t="shared" si="10"/>
        <v>69346</v>
      </c>
      <c r="N177" s="65"/>
      <c r="O177" s="65">
        <v>82702</v>
      </c>
      <c r="P177" s="65">
        <v>84165</v>
      </c>
      <c r="Q177" s="65">
        <v>29194</v>
      </c>
      <c r="R177" s="65">
        <v>138638.78999999998</v>
      </c>
      <c r="S177" s="65">
        <v>49346.009999999995</v>
      </c>
      <c r="T177" s="65">
        <v>46996.200000000004</v>
      </c>
      <c r="U177" s="65">
        <v>117359</v>
      </c>
      <c r="V177" s="65">
        <v>29486.52</v>
      </c>
      <c r="W177" s="65">
        <v>40719.479999999996</v>
      </c>
      <c r="X177" s="65">
        <v>101120</v>
      </c>
      <c r="Y177" s="65">
        <v>184863</v>
      </c>
      <c r="Z177" s="65">
        <v>88178</v>
      </c>
      <c r="AA177" s="65">
        <v>23659.74</v>
      </c>
      <c r="AB177" s="65">
        <v>6673.26</v>
      </c>
      <c r="AC177" s="65">
        <v>35952</v>
      </c>
      <c r="AD177" s="65">
        <f t="shared" si="11"/>
        <v>75886</v>
      </c>
      <c r="AE177" s="65"/>
      <c r="AF177" s="65">
        <f t="shared" si="11"/>
        <v>6478</v>
      </c>
      <c r="AG177" s="65"/>
      <c r="AH177" s="65">
        <v>17316</v>
      </c>
      <c r="AI177" s="65">
        <v>3883</v>
      </c>
      <c r="AJ177" s="65">
        <v>6418</v>
      </c>
      <c r="AK177" s="65">
        <v>629389</v>
      </c>
      <c r="AL177" s="65">
        <v>593750</v>
      </c>
      <c r="AM177" s="65">
        <v>328327</v>
      </c>
      <c r="AN177" s="65">
        <v>159368</v>
      </c>
      <c r="AO177" s="65">
        <v>230688</v>
      </c>
      <c r="AP177" s="65">
        <v>2213690</v>
      </c>
      <c r="AQ177" s="65">
        <v>184930</v>
      </c>
      <c r="AR177" s="65">
        <v>234446</v>
      </c>
      <c r="AS177" s="65">
        <v>16037</v>
      </c>
      <c r="AT177" s="65">
        <v>79953</v>
      </c>
      <c r="AU177" s="65">
        <f t="shared" si="12"/>
        <v>2129707</v>
      </c>
      <c r="AV177" s="65">
        <v>99554</v>
      </c>
      <c r="AW177" s="65">
        <v>1969756</v>
      </c>
      <c r="AX177" s="65">
        <v>147726</v>
      </c>
      <c r="AY177" s="65">
        <v>28621</v>
      </c>
      <c r="AZ177" s="65"/>
      <c r="BA177" s="66">
        <v>11739774</v>
      </c>
      <c r="BB177" s="66">
        <v>6384375</v>
      </c>
      <c r="BC177" s="66">
        <v>9534372</v>
      </c>
      <c r="BD177" s="66">
        <v>15918747</v>
      </c>
      <c r="BE177" s="66">
        <v>3653180</v>
      </c>
      <c r="BF177" s="66">
        <v>19571928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19571928</v>
      </c>
      <c r="BM177" s="66">
        <v>116726</v>
      </c>
      <c r="BN177" s="66">
        <v>5476</v>
      </c>
      <c r="BO177" s="66">
        <v>-420695</v>
      </c>
      <c r="BP177" s="66">
        <v>30768804</v>
      </c>
      <c r="BQ177" s="66">
        <v>30768804</v>
      </c>
    </row>
    <row r="178" spans="1:69">
      <c r="C178" s="74" t="s">
        <v>84</v>
      </c>
      <c r="D178" s="16" t="s">
        <v>84</v>
      </c>
      <c r="E178" s="96">
        <v>41</v>
      </c>
      <c r="F178" s="65">
        <v>0</v>
      </c>
      <c r="G178" s="65">
        <v>0</v>
      </c>
      <c r="H178" s="65">
        <v>0</v>
      </c>
      <c r="I178" s="65">
        <f t="shared" si="9"/>
        <v>0</v>
      </c>
      <c r="J178" s="65"/>
      <c r="K178" s="65">
        <v>0</v>
      </c>
      <c r="L178" s="65">
        <v>0</v>
      </c>
      <c r="M178" s="65">
        <f t="shared" si="10"/>
        <v>0</v>
      </c>
      <c r="N178" s="65"/>
      <c r="O178" s="65">
        <v>0</v>
      </c>
      <c r="P178" s="65">
        <v>0</v>
      </c>
      <c r="Q178" s="65">
        <v>0</v>
      </c>
      <c r="R178" s="65">
        <v>0</v>
      </c>
      <c r="S178" s="65">
        <v>0</v>
      </c>
      <c r="T178" s="65">
        <v>0</v>
      </c>
      <c r="U178" s="65">
        <v>0</v>
      </c>
      <c r="V178" s="65">
        <v>0</v>
      </c>
      <c r="W178" s="65">
        <v>0</v>
      </c>
      <c r="X178" s="65">
        <v>0</v>
      </c>
      <c r="Y178" s="65">
        <v>0</v>
      </c>
      <c r="Z178" s="65">
        <v>0</v>
      </c>
      <c r="AA178" s="65">
        <v>0</v>
      </c>
      <c r="AB178" s="65">
        <v>0</v>
      </c>
      <c r="AC178" s="65">
        <v>0</v>
      </c>
      <c r="AD178" s="65">
        <f t="shared" si="11"/>
        <v>0</v>
      </c>
      <c r="AE178" s="65"/>
      <c r="AF178" s="65">
        <f t="shared" si="11"/>
        <v>0</v>
      </c>
      <c r="AG178" s="65"/>
      <c r="AH178" s="65">
        <v>0</v>
      </c>
      <c r="AI178" s="65">
        <v>0</v>
      </c>
      <c r="AJ178" s="65">
        <v>0</v>
      </c>
      <c r="AK178" s="65">
        <v>0</v>
      </c>
      <c r="AL178" s="65">
        <v>3139</v>
      </c>
      <c r="AM178" s="65">
        <v>37132</v>
      </c>
      <c r="AN178" s="65">
        <v>3212</v>
      </c>
      <c r="AO178" s="65">
        <v>0</v>
      </c>
      <c r="AP178" s="65">
        <v>0</v>
      </c>
      <c r="AQ178" s="65">
        <v>0</v>
      </c>
      <c r="AR178" s="65">
        <v>0</v>
      </c>
      <c r="AS178" s="65">
        <v>0</v>
      </c>
      <c r="AT178" s="65">
        <v>0</v>
      </c>
      <c r="AU178" s="65">
        <f t="shared" si="12"/>
        <v>0</v>
      </c>
      <c r="AV178" s="65">
        <v>0</v>
      </c>
      <c r="AW178" s="65">
        <v>0</v>
      </c>
      <c r="AX178" s="65">
        <v>388412</v>
      </c>
      <c r="AY178" s="65">
        <v>228</v>
      </c>
      <c r="AZ178" s="65"/>
      <c r="BA178" s="66">
        <v>432123</v>
      </c>
      <c r="BB178" s="66">
        <v>7681076</v>
      </c>
      <c r="BC178" s="66">
        <v>25185133</v>
      </c>
      <c r="BD178" s="66">
        <v>32866208</v>
      </c>
      <c r="BE178" s="66">
        <v>1809461</v>
      </c>
      <c r="BF178" s="66">
        <v>34675670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34675670</v>
      </c>
      <c r="BM178" s="66">
        <v>3669</v>
      </c>
      <c r="BN178" s="66">
        <v>2336</v>
      </c>
      <c r="BO178" s="66">
        <v>2123041</v>
      </c>
      <c r="BP178" s="66">
        <v>37224828</v>
      </c>
      <c r="BQ178" s="66">
        <v>37224828</v>
      </c>
    </row>
    <row r="179" spans="1:69">
      <c r="C179" s="74" t="s">
        <v>85</v>
      </c>
      <c r="D179" s="16" t="s">
        <v>85</v>
      </c>
      <c r="E179" s="96">
        <v>42</v>
      </c>
      <c r="F179" s="65">
        <v>0</v>
      </c>
      <c r="G179" s="65">
        <v>29619</v>
      </c>
      <c r="H179" s="65">
        <v>369</v>
      </c>
      <c r="I179" s="65">
        <f t="shared" si="9"/>
        <v>11926.4</v>
      </c>
      <c r="J179" s="65"/>
      <c r="K179" s="65">
        <v>1573.6000000000001</v>
      </c>
      <c r="L179" s="65">
        <v>63690</v>
      </c>
      <c r="M179" s="65">
        <f t="shared" si="10"/>
        <v>46301</v>
      </c>
      <c r="N179" s="65"/>
      <c r="O179" s="65">
        <v>82728</v>
      </c>
      <c r="P179" s="65">
        <v>48496</v>
      </c>
      <c r="Q179" s="65">
        <v>6338</v>
      </c>
      <c r="R179" s="65">
        <v>133681.60999999999</v>
      </c>
      <c r="S179" s="65">
        <v>47581.59</v>
      </c>
      <c r="T179" s="65">
        <v>45315.8</v>
      </c>
      <c r="U179" s="65">
        <v>157157</v>
      </c>
      <c r="V179" s="65">
        <v>22256.639999999999</v>
      </c>
      <c r="W179" s="65">
        <v>30735.359999999997</v>
      </c>
      <c r="X179" s="65">
        <v>78632</v>
      </c>
      <c r="Y179" s="65">
        <v>86476</v>
      </c>
      <c r="Z179" s="65">
        <v>50407</v>
      </c>
      <c r="AA179" s="65">
        <v>9654.06</v>
      </c>
      <c r="AB179" s="65">
        <v>2722.94</v>
      </c>
      <c r="AC179" s="65">
        <v>43579</v>
      </c>
      <c r="AD179" s="65">
        <f t="shared" si="11"/>
        <v>67484</v>
      </c>
      <c r="AE179" s="65"/>
      <c r="AF179" s="65">
        <f t="shared" si="11"/>
        <v>3056</v>
      </c>
      <c r="AG179" s="65"/>
      <c r="AH179" s="65">
        <v>1792</v>
      </c>
      <c r="AI179" s="65">
        <v>1074</v>
      </c>
      <c r="AJ179" s="65">
        <v>873</v>
      </c>
      <c r="AK179" s="65">
        <v>295212</v>
      </c>
      <c r="AL179" s="65">
        <v>293450</v>
      </c>
      <c r="AM179" s="65">
        <v>86669</v>
      </c>
      <c r="AN179" s="65">
        <v>48130</v>
      </c>
      <c r="AO179" s="65">
        <v>351923</v>
      </c>
      <c r="AP179" s="65">
        <v>641152</v>
      </c>
      <c r="AQ179" s="65">
        <v>284005</v>
      </c>
      <c r="AR179" s="65">
        <v>404756</v>
      </c>
      <c r="AS179" s="65">
        <v>8005</v>
      </c>
      <c r="AT179" s="65">
        <v>48664</v>
      </c>
      <c r="AU179" s="65">
        <f t="shared" si="12"/>
        <v>67812</v>
      </c>
      <c r="AV179" s="65">
        <v>70065</v>
      </c>
      <c r="AW179" s="65">
        <v>34990</v>
      </c>
      <c r="AX179" s="65">
        <v>10786</v>
      </c>
      <c r="AY179" s="65">
        <v>2111296</v>
      </c>
      <c r="AZ179" s="65"/>
      <c r="BA179" s="66">
        <v>5830434</v>
      </c>
      <c r="BB179" s="66">
        <v>624515</v>
      </c>
      <c r="BC179" s="66">
        <v>3057899</v>
      </c>
      <c r="BD179" s="66">
        <v>3682413</v>
      </c>
      <c r="BE179" s="66">
        <v>762079</v>
      </c>
      <c r="BF179" s="66">
        <v>4444493</v>
      </c>
      <c r="BG179" s="66">
        <v>0</v>
      </c>
      <c r="BH179" s="66">
        <v>0</v>
      </c>
      <c r="BI179" s="66">
        <v>0</v>
      </c>
      <c r="BJ179" s="66">
        <v>8117</v>
      </c>
      <c r="BK179" s="66">
        <v>1536</v>
      </c>
      <c r="BL179" s="66">
        <v>4454146</v>
      </c>
      <c r="BM179" s="66">
        <v>320641</v>
      </c>
      <c r="BN179" s="66">
        <v>571466</v>
      </c>
      <c r="BO179" s="66">
        <v>231202</v>
      </c>
      <c r="BP179" s="66">
        <v>9623675</v>
      </c>
      <c r="BQ179" s="66">
        <v>9623675</v>
      </c>
    </row>
    <row r="180" spans="1:69">
      <c r="C180" s="79"/>
      <c r="D180" s="93"/>
      <c r="E180" s="96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69" ht="13.95" customHeight="1">
      <c r="D181" s="20" t="s">
        <v>87</v>
      </c>
      <c r="E181" s="70" t="s">
        <v>88</v>
      </c>
      <c r="F181" s="66">
        <v>40256567</v>
      </c>
      <c r="G181" s="66">
        <v>16463115</v>
      </c>
      <c r="H181" s="66">
        <v>4204238</v>
      </c>
      <c r="I181" s="65">
        <f t="shared" si="9"/>
        <v>15658160.4</v>
      </c>
      <c r="K181" s="66">
        <v>2464215.6</v>
      </c>
      <c r="L181" s="66">
        <v>165131129</v>
      </c>
      <c r="M181" s="65">
        <f t="shared" si="10"/>
        <v>123999472</v>
      </c>
      <c r="O181" s="66">
        <v>37814114</v>
      </c>
      <c r="P181" s="66">
        <v>67865072</v>
      </c>
      <c r="Q181" s="66">
        <v>93456449</v>
      </c>
      <c r="R181" s="66">
        <v>157910775.38</v>
      </c>
      <c r="S181" s="66">
        <v>56205530.219999999</v>
      </c>
      <c r="T181" s="66">
        <v>53529076.400000006</v>
      </c>
      <c r="U181" s="66">
        <v>75991081</v>
      </c>
      <c r="V181" s="66">
        <v>48612444.719999999</v>
      </c>
      <c r="W181" s="66">
        <v>67131471.280000001</v>
      </c>
      <c r="X181" s="66">
        <v>61850015</v>
      </c>
      <c r="Y181" s="66">
        <v>79837959</v>
      </c>
      <c r="Z181" s="66">
        <v>61284074</v>
      </c>
      <c r="AA181" s="66">
        <v>66916737.420000002</v>
      </c>
      <c r="AB181" s="66">
        <v>18873951.580000002</v>
      </c>
      <c r="AC181" s="66">
        <v>58309534</v>
      </c>
      <c r="AD181" s="65">
        <f t="shared" ref="AD181:AD187" si="13">AD117+AE117</f>
        <v>70202193</v>
      </c>
      <c r="AF181" s="65">
        <f t="shared" ref="AF181:AF187" si="14">AF117+AG117</f>
        <v>2488269</v>
      </c>
      <c r="AH181" s="66">
        <v>32405039</v>
      </c>
      <c r="AI181" s="66">
        <v>3417050</v>
      </c>
      <c r="AJ181" s="66">
        <v>2105495</v>
      </c>
      <c r="AK181" s="66">
        <v>113324173</v>
      </c>
      <c r="AL181" s="66">
        <v>34955578</v>
      </c>
      <c r="AM181" s="66">
        <v>66886077</v>
      </c>
      <c r="AN181" s="66">
        <v>16831889</v>
      </c>
      <c r="AO181" s="66">
        <v>9892587</v>
      </c>
      <c r="AP181" s="66">
        <v>29932733</v>
      </c>
      <c r="AQ181" s="66">
        <v>16035689</v>
      </c>
      <c r="AR181" s="66">
        <v>39045968</v>
      </c>
      <c r="AS181" s="66">
        <v>1240582</v>
      </c>
      <c r="AT181" s="66">
        <v>12876740</v>
      </c>
      <c r="AU181" s="65">
        <f t="shared" si="12"/>
        <v>20942036</v>
      </c>
      <c r="AV181" s="66">
        <v>13346300</v>
      </c>
      <c r="AW181" s="66">
        <v>6093718</v>
      </c>
      <c r="AX181" s="66">
        <v>24828263</v>
      </c>
      <c r="AY181" s="66">
        <v>5115989</v>
      </c>
    </row>
    <row r="182" spans="1:69" ht="13.95" customHeight="1">
      <c r="A182" s="83"/>
      <c r="B182" s="83"/>
      <c r="C182" s="83"/>
      <c r="D182" s="14" t="s">
        <v>90</v>
      </c>
      <c r="E182" s="67" t="s">
        <v>91</v>
      </c>
      <c r="F182" s="66">
        <v>49222180</v>
      </c>
      <c r="G182" s="66">
        <v>3979484</v>
      </c>
      <c r="H182" s="66">
        <v>699047</v>
      </c>
      <c r="I182" s="65">
        <f t="shared" si="9"/>
        <v>2951453</v>
      </c>
      <c r="K182" s="66">
        <v>669442</v>
      </c>
      <c r="L182" s="66">
        <v>12908982</v>
      </c>
      <c r="M182" s="65">
        <f t="shared" si="10"/>
        <v>6960729</v>
      </c>
      <c r="O182" s="66">
        <v>2211907</v>
      </c>
      <c r="P182" s="66">
        <v>2781032</v>
      </c>
      <c r="Q182" s="66">
        <v>2971824</v>
      </c>
      <c r="R182" s="66">
        <v>8411626.459999999</v>
      </c>
      <c r="S182" s="66">
        <v>2993968.7399999998</v>
      </c>
      <c r="T182" s="66">
        <v>2851398.8000000003</v>
      </c>
      <c r="U182" s="66">
        <v>5417058</v>
      </c>
      <c r="V182" s="66">
        <v>1845335.52</v>
      </c>
      <c r="W182" s="66">
        <v>2548320.48</v>
      </c>
      <c r="X182" s="66">
        <v>3004108</v>
      </c>
      <c r="Y182" s="66">
        <v>6573893</v>
      </c>
      <c r="Z182" s="66">
        <v>3007662</v>
      </c>
      <c r="AA182" s="66">
        <v>5412378.6600000001</v>
      </c>
      <c r="AB182" s="66">
        <v>1526568.34</v>
      </c>
      <c r="AC182" s="66">
        <v>6006073</v>
      </c>
      <c r="AD182" s="65">
        <f t="shared" si="13"/>
        <v>3891867</v>
      </c>
      <c r="AF182" s="65">
        <f t="shared" si="14"/>
        <v>994910</v>
      </c>
      <c r="AH182" s="66">
        <v>2781428</v>
      </c>
      <c r="AI182" s="66">
        <v>334149</v>
      </c>
      <c r="AJ182" s="66">
        <v>915133</v>
      </c>
      <c r="AK182" s="66">
        <v>22231940</v>
      </c>
      <c r="AL182" s="66">
        <v>43304067</v>
      </c>
      <c r="AM182" s="66">
        <v>17192162</v>
      </c>
      <c r="AN182" s="66">
        <v>12613455</v>
      </c>
      <c r="AO182" s="66">
        <v>3022714</v>
      </c>
      <c r="AP182" s="66">
        <v>12444407</v>
      </c>
      <c r="AQ182" s="66">
        <v>4787718</v>
      </c>
      <c r="AR182" s="66">
        <v>9976526</v>
      </c>
      <c r="AS182" s="66">
        <v>371965</v>
      </c>
      <c r="AT182" s="66">
        <v>4549809</v>
      </c>
      <c r="AU182" s="65">
        <f t="shared" si="12"/>
        <v>4103041</v>
      </c>
      <c r="AV182" s="66">
        <v>8460265</v>
      </c>
      <c r="AW182" s="66">
        <v>20473998</v>
      </c>
      <c r="AX182" s="66">
        <v>7903996</v>
      </c>
      <c r="AY182" s="66">
        <v>2352382</v>
      </c>
    </row>
    <row r="183" spans="1:69">
      <c r="A183" s="84"/>
      <c r="B183" s="84"/>
      <c r="C183" s="84"/>
      <c r="D183" s="16" t="s">
        <v>92</v>
      </c>
      <c r="E183" s="24" t="s">
        <v>93</v>
      </c>
      <c r="F183" s="66">
        <v>19266</v>
      </c>
      <c r="G183" s="66">
        <v>732757</v>
      </c>
      <c r="H183" s="66">
        <v>915173</v>
      </c>
      <c r="I183" s="65">
        <f t="shared" si="9"/>
        <v>200993.2</v>
      </c>
      <c r="K183" s="66">
        <v>48080.800000000003</v>
      </c>
      <c r="L183" s="66">
        <v>4088664</v>
      </c>
      <c r="M183" s="65">
        <f t="shared" si="10"/>
        <v>1227196</v>
      </c>
      <c r="O183" s="66">
        <v>322323</v>
      </c>
      <c r="P183" s="66">
        <v>752131</v>
      </c>
      <c r="Q183" s="66">
        <v>5756710</v>
      </c>
      <c r="R183" s="66">
        <v>2117888.19</v>
      </c>
      <c r="S183" s="66">
        <v>753824.61</v>
      </c>
      <c r="T183" s="66">
        <v>717928.20000000007</v>
      </c>
      <c r="U183" s="66">
        <v>1401524</v>
      </c>
      <c r="V183" s="66">
        <v>372496.32</v>
      </c>
      <c r="W183" s="66">
        <v>514399.68</v>
      </c>
      <c r="X183" s="66">
        <v>660248</v>
      </c>
      <c r="Y183" s="66">
        <v>1639445</v>
      </c>
      <c r="Z183" s="66">
        <v>935767</v>
      </c>
      <c r="AA183" s="66">
        <v>2189242.38</v>
      </c>
      <c r="AB183" s="66">
        <v>617478.62</v>
      </c>
      <c r="AC183" s="66">
        <v>435098</v>
      </c>
      <c r="AD183" s="65">
        <f t="shared" si="13"/>
        <v>348987</v>
      </c>
      <c r="AF183" s="65">
        <f t="shared" si="14"/>
        <v>69038</v>
      </c>
      <c r="AH183" s="66">
        <v>606383</v>
      </c>
      <c r="AI183" s="66">
        <v>11134</v>
      </c>
      <c r="AJ183" s="66">
        <v>152948</v>
      </c>
      <c r="AK183" s="66">
        <v>4536871</v>
      </c>
      <c r="AL183" s="66">
        <v>17605386</v>
      </c>
      <c r="AM183" s="66">
        <v>3142371</v>
      </c>
      <c r="AN183" s="66">
        <v>538371</v>
      </c>
      <c r="AO183" s="66">
        <v>586837</v>
      </c>
      <c r="AP183" s="66">
        <v>848310</v>
      </c>
      <c r="AQ183" s="66">
        <v>4340846</v>
      </c>
      <c r="AR183" s="66">
        <v>3124151</v>
      </c>
      <c r="AS183" s="66">
        <v>126011</v>
      </c>
      <c r="AT183" s="66">
        <v>1169271</v>
      </c>
      <c r="AU183" s="65">
        <f t="shared" si="12"/>
        <v>29301937</v>
      </c>
      <c r="AV183" s="66">
        <v>544025</v>
      </c>
      <c r="AW183" s="66">
        <v>258442</v>
      </c>
      <c r="AX183" s="66">
        <v>112366</v>
      </c>
      <c r="AY183" s="66">
        <v>242597</v>
      </c>
    </row>
    <row r="184" spans="1:69">
      <c r="A184" s="84"/>
      <c r="B184" s="84"/>
      <c r="C184" s="84"/>
      <c r="D184" s="16" t="s">
        <v>94</v>
      </c>
      <c r="E184" s="24" t="s">
        <v>95</v>
      </c>
      <c r="F184" s="66">
        <v>1905584</v>
      </c>
      <c r="G184" s="66">
        <v>952534</v>
      </c>
      <c r="H184" s="66">
        <v>3406579</v>
      </c>
      <c r="I184" s="65">
        <f t="shared" si="9"/>
        <v>980744.4</v>
      </c>
      <c r="K184" s="66">
        <v>101409.60000000001</v>
      </c>
      <c r="L184" s="66">
        <v>6294895</v>
      </c>
      <c r="M184" s="65">
        <f t="shared" si="10"/>
        <v>1440381</v>
      </c>
      <c r="O184" s="66">
        <v>514814</v>
      </c>
      <c r="P184" s="66">
        <v>2247901</v>
      </c>
      <c r="Q184" s="66">
        <v>3816904</v>
      </c>
      <c r="R184" s="66">
        <v>5617849.6099999994</v>
      </c>
      <c r="S184" s="66">
        <v>1999573.5899999999</v>
      </c>
      <c r="T184" s="66">
        <v>1904355.8</v>
      </c>
      <c r="U184" s="66">
        <v>2830257</v>
      </c>
      <c r="V184" s="66">
        <v>1393253.8199999998</v>
      </c>
      <c r="W184" s="66">
        <v>1924017.18</v>
      </c>
      <c r="X184" s="66">
        <v>1545142</v>
      </c>
      <c r="Y184" s="66">
        <v>2095640</v>
      </c>
      <c r="Z184" s="66">
        <v>1455128</v>
      </c>
      <c r="AA184" s="66">
        <v>2008122.48</v>
      </c>
      <c r="AB184" s="66">
        <v>566393.52</v>
      </c>
      <c r="AC184" s="66">
        <v>1339991</v>
      </c>
      <c r="AD184" s="65">
        <f t="shared" si="13"/>
        <v>2390279</v>
      </c>
      <c r="AF184" s="65">
        <f t="shared" si="14"/>
        <v>428666</v>
      </c>
      <c r="AH184" s="66">
        <v>4927364</v>
      </c>
      <c r="AI184" s="66">
        <v>320391</v>
      </c>
      <c r="AJ184" s="66">
        <v>600373</v>
      </c>
      <c r="AK184" s="66">
        <v>10989635</v>
      </c>
      <c r="AL184" s="66">
        <v>3021918</v>
      </c>
      <c r="AM184" s="66">
        <v>5583254</v>
      </c>
      <c r="AN184" s="66">
        <v>1379435</v>
      </c>
      <c r="AO184" s="66">
        <v>1784392</v>
      </c>
      <c r="AP184" s="66">
        <v>646766</v>
      </c>
      <c r="AQ184" s="66">
        <v>15949029</v>
      </c>
      <c r="AR184" s="66">
        <v>4625452</v>
      </c>
      <c r="AS184" s="66">
        <v>97736</v>
      </c>
      <c r="AT184" s="66">
        <v>975861</v>
      </c>
      <c r="AU184" s="65">
        <f t="shared" si="12"/>
        <v>956381</v>
      </c>
      <c r="AV184" s="66">
        <v>973787</v>
      </c>
      <c r="AW184" s="66">
        <v>2840333</v>
      </c>
      <c r="AX184" s="66">
        <v>1799075</v>
      </c>
      <c r="AY184" s="66">
        <v>830202</v>
      </c>
    </row>
    <row r="185" spans="1:69">
      <c r="A185" s="84"/>
      <c r="B185" s="84"/>
      <c r="C185" s="84"/>
      <c r="D185" s="18" t="s">
        <v>96</v>
      </c>
      <c r="E185" s="26" t="s">
        <v>97</v>
      </c>
      <c r="F185" s="66">
        <v>0</v>
      </c>
      <c r="G185" s="66">
        <v>2750604</v>
      </c>
      <c r="H185" s="66">
        <v>-1228363</v>
      </c>
      <c r="I185" s="65">
        <f t="shared" si="9"/>
        <v>1308787.6000000001</v>
      </c>
      <c r="K185" s="66">
        <v>-177807.6</v>
      </c>
      <c r="L185" s="66">
        <v>9853649</v>
      </c>
      <c r="M185" s="65">
        <f t="shared" si="10"/>
        <v>5938965</v>
      </c>
      <c r="O185" s="66">
        <v>2028912</v>
      </c>
      <c r="P185" s="66">
        <v>5317606</v>
      </c>
      <c r="Q185" s="66">
        <v>4141512</v>
      </c>
      <c r="R185" s="66">
        <v>15028999.199999999</v>
      </c>
      <c r="S185" s="66">
        <v>5349304.8</v>
      </c>
      <c r="T185" s="66">
        <v>5094576</v>
      </c>
      <c r="U185" s="66">
        <v>10706832</v>
      </c>
      <c r="V185" s="66">
        <v>3772481.1599999997</v>
      </c>
      <c r="W185" s="66">
        <v>5209616.84</v>
      </c>
      <c r="X185" s="66">
        <v>5874000</v>
      </c>
      <c r="Y185" s="66">
        <v>8085347</v>
      </c>
      <c r="Z185" s="66">
        <v>4565688</v>
      </c>
      <c r="AA185" s="66">
        <v>6225185.46</v>
      </c>
      <c r="AB185" s="66">
        <v>1755821.54</v>
      </c>
      <c r="AC185" s="66">
        <v>3375667</v>
      </c>
      <c r="AD185" s="65">
        <f t="shared" si="13"/>
        <v>3624738</v>
      </c>
      <c r="AF185" s="65">
        <f t="shared" si="14"/>
        <v>1319758</v>
      </c>
      <c r="AH185" s="66">
        <v>965639</v>
      </c>
      <c r="AI185" s="66">
        <v>748401</v>
      </c>
      <c r="AJ185" s="66">
        <v>80382</v>
      </c>
      <c r="AK185" s="66">
        <v>5011282</v>
      </c>
      <c r="AL185" s="66">
        <v>28905920</v>
      </c>
      <c r="AM185" s="66">
        <v>7128244</v>
      </c>
      <c r="AN185" s="66">
        <v>2122607</v>
      </c>
      <c r="AO185" s="66">
        <v>2345418</v>
      </c>
      <c r="AP185" s="66">
        <v>22576107</v>
      </c>
      <c r="AQ185" s="66">
        <v>5836084</v>
      </c>
      <c r="AR185" s="66">
        <v>5703634</v>
      </c>
      <c r="AS185" s="66">
        <v>314004</v>
      </c>
      <c r="AT185" s="66">
        <v>3885327</v>
      </c>
      <c r="AU185" s="65">
        <f t="shared" si="12"/>
        <v>1242309</v>
      </c>
      <c r="AV185" s="66">
        <v>2148084</v>
      </c>
      <c r="AW185" s="66">
        <v>1102313</v>
      </c>
      <c r="AX185" s="66">
        <v>2581128</v>
      </c>
      <c r="AY185" s="66">
        <v>1082505</v>
      </c>
    </row>
    <row r="186" spans="1:69">
      <c r="A186" s="85"/>
      <c r="B186" s="85"/>
      <c r="C186" s="85"/>
      <c r="D186" s="20" t="s">
        <v>98</v>
      </c>
      <c r="E186" s="70" t="s">
        <v>99</v>
      </c>
      <c r="F186" s="66">
        <v>51147030</v>
      </c>
      <c r="G186" s="66">
        <v>8415380</v>
      </c>
      <c r="H186" s="66">
        <v>3792436</v>
      </c>
      <c r="I186" s="65">
        <f t="shared" si="9"/>
        <v>5441978.2000000002</v>
      </c>
      <c r="K186" s="66">
        <v>641124.80000000005</v>
      </c>
      <c r="L186" s="66">
        <v>33146189</v>
      </c>
      <c r="M186" s="65">
        <f t="shared" si="10"/>
        <v>15567273</v>
      </c>
      <c r="O186" s="66">
        <v>5077956</v>
      </c>
      <c r="P186" s="66">
        <v>11098670</v>
      </c>
      <c r="Q186" s="66">
        <v>16686951</v>
      </c>
      <c r="R186" s="66">
        <v>31176364.049999997</v>
      </c>
      <c r="S186" s="66">
        <v>11096671.949999999</v>
      </c>
      <c r="T186" s="66">
        <v>10568259</v>
      </c>
      <c r="U186" s="66">
        <v>20355670</v>
      </c>
      <c r="V186" s="66">
        <v>7383567.2399999993</v>
      </c>
      <c r="W186" s="66">
        <v>10196354.76</v>
      </c>
      <c r="X186" s="66">
        <v>11083499</v>
      </c>
      <c r="Y186" s="66">
        <v>18394325</v>
      </c>
      <c r="Z186" s="66">
        <v>9964245</v>
      </c>
      <c r="AA186" s="66">
        <v>15834928.200000001</v>
      </c>
      <c r="AB186" s="66">
        <v>4466261.8</v>
      </c>
      <c r="AC186" s="66">
        <v>11156830</v>
      </c>
      <c r="AD186" s="65">
        <f t="shared" si="13"/>
        <v>10255871</v>
      </c>
      <c r="AF186" s="65">
        <f t="shared" si="14"/>
        <v>2812372</v>
      </c>
      <c r="AH186" s="66">
        <v>9280813</v>
      </c>
      <c r="AI186" s="66">
        <v>1414075</v>
      </c>
      <c r="AJ186" s="66">
        <v>1748835</v>
      </c>
      <c r="AK186" s="66">
        <v>42769729</v>
      </c>
      <c r="AL186" s="66">
        <v>92837290</v>
      </c>
      <c r="AM186" s="66">
        <v>33046030</v>
      </c>
      <c r="AN186" s="66">
        <v>16653869</v>
      </c>
      <c r="AO186" s="66">
        <v>7739361</v>
      </c>
      <c r="AP186" s="66">
        <v>36515591</v>
      </c>
      <c r="AQ186" s="66">
        <v>30913677</v>
      </c>
      <c r="AR186" s="66">
        <v>23429762</v>
      </c>
      <c r="AS186" s="66">
        <v>909717</v>
      </c>
      <c r="AT186" s="66">
        <v>10580267</v>
      </c>
      <c r="AU186" s="65">
        <f t="shared" si="12"/>
        <v>35603668</v>
      </c>
      <c r="AV186" s="66">
        <v>12126161</v>
      </c>
      <c r="AW186" s="66">
        <v>24675086</v>
      </c>
      <c r="AX186" s="66">
        <v>12396565</v>
      </c>
      <c r="AY186" s="66">
        <v>4507686</v>
      </c>
    </row>
    <row r="187" spans="1:69">
      <c r="D187" s="86" t="s">
        <v>102</v>
      </c>
      <c r="E187" s="70" t="s">
        <v>101</v>
      </c>
      <c r="F187" s="66">
        <v>91403597</v>
      </c>
      <c r="G187" s="66">
        <v>24878495</v>
      </c>
      <c r="H187" s="66">
        <v>7996674</v>
      </c>
      <c r="I187" s="65">
        <f t="shared" si="9"/>
        <v>21100138</v>
      </c>
      <c r="K187" s="66">
        <v>3105340</v>
      </c>
      <c r="L187" s="66">
        <v>198277318</v>
      </c>
      <c r="M187" s="65">
        <f t="shared" si="10"/>
        <v>139566744</v>
      </c>
      <c r="O187" s="66">
        <v>42892069</v>
      </c>
      <c r="P187" s="66">
        <v>78963743</v>
      </c>
      <c r="Q187" s="66">
        <v>110143400</v>
      </c>
      <c r="R187" s="66">
        <v>189087139.42999998</v>
      </c>
      <c r="S187" s="66">
        <v>67302202.170000002</v>
      </c>
      <c r="T187" s="66">
        <v>64097335.400000006</v>
      </c>
      <c r="U187" s="66">
        <v>96346752</v>
      </c>
      <c r="V187" s="66">
        <v>55996011.960000001</v>
      </c>
      <c r="W187" s="66">
        <v>77327826.039999992</v>
      </c>
      <c r="X187" s="66">
        <v>72933514</v>
      </c>
      <c r="Y187" s="66">
        <v>98232284</v>
      </c>
      <c r="Z187" s="66">
        <v>71248319</v>
      </c>
      <c r="AA187" s="66">
        <v>82751666.400000006</v>
      </c>
      <c r="AB187" s="66">
        <v>23340213.600000001</v>
      </c>
      <c r="AC187" s="66">
        <v>69466364</v>
      </c>
      <c r="AD187" s="65">
        <f t="shared" si="13"/>
        <v>80458064</v>
      </c>
      <c r="AF187" s="65">
        <f t="shared" si="14"/>
        <v>5300641</v>
      </c>
      <c r="AH187" s="66">
        <v>41685852</v>
      </c>
      <c r="AI187" s="66">
        <v>4831125</v>
      </c>
      <c r="AJ187" s="66">
        <v>3854330</v>
      </c>
      <c r="AK187" s="66">
        <v>156093902</v>
      </c>
      <c r="AL187" s="66">
        <v>127792868</v>
      </c>
      <c r="AM187" s="66">
        <v>99932107</v>
      </c>
      <c r="AN187" s="66">
        <v>33485758</v>
      </c>
      <c r="AO187" s="66">
        <v>17631948</v>
      </c>
      <c r="AP187" s="66">
        <v>66448323</v>
      </c>
      <c r="AQ187" s="66">
        <v>46949365</v>
      </c>
      <c r="AR187" s="66">
        <v>62475730</v>
      </c>
      <c r="AS187" s="66">
        <v>2150299</v>
      </c>
      <c r="AT187" s="66">
        <v>23457007</v>
      </c>
      <c r="AU187" s="65">
        <f t="shared" si="12"/>
        <v>56545704</v>
      </c>
      <c r="AV187" s="66">
        <v>25472461</v>
      </c>
      <c r="AW187" s="66">
        <v>30768804</v>
      </c>
      <c r="AX187" s="66">
        <v>37224828</v>
      </c>
      <c r="AY187" s="66">
        <v>9623675</v>
      </c>
    </row>
    <row r="189" spans="1:69">
      <c r="F189" s="66">
        <v>91403597</v>
      </c>
      <c r="G189" s="66">
        <v>24878495</v>
      </c>
      <c r="H189" s="66">
        <v>7996674</v>
      </c>
      <c r="I189" s="66">
        <v>21100138</v>
      </c>
      <c r="K189" s="66">
        <v>3105340</v>
      </c>
      <c r="L189" s="66">
        <v>198277318</v>
      </c>
      <c r="M189" s="66">
        <v>139566744</v>
      </c>
      <c r="O189" s="66">
        <v>42892069</v>
      </c>
      <c r="P189" s="66">
        <v>78963743</v>
      </c>
      <c r="Q189" s="66">
        <v>110143400</v>
      </c>
      <c r="R189" s="66">
        <v>189087139.42999998</v>
      </c>
      <c r="S189" s="66">
        <v>67302202.170000002</v>
      </c>
      <c r="T189" s="66">
        <v>64097335.400000006</v>
      </c>
      <c r="U189" s="66">
        <v>96346752</v>
      </c>
      <c r="V189" s="66">
        <v>55996011.960000001</v>
      </c>
      <c r="W189" s="66">
        <v>77327826.039999992</v>
      </c>
      <c r="X189" s="66">
        <v>72933514</v>
      </c>
      <c r="Y189" s="66">
        <v>98232284</v>
      </c>
      <c r="Z189" s="66">
        <v>71248319</v>
      </c>
      <c r="AA189" s="66">
        <v>82751666.400000006</v>
      </c>
      <c r="AB189" s="66">
        <v>23340213.600000001</v>
      </c>
      <c r="AC189" s="66">
        <v>69466364</v>
      </c>
      <c r="AD189" s="66">
        <v>80458064</v>
      </c>
      <c r="AF189" s="66">
        <v>5300641</v>
      </c>
      <c r="AH189" s="66">
        <v>41685852</v>
      </c>
      <c r="AI189" s="66">
        <v>4831125</v>
      </c>
      <c r="AJ189" s="66">
        <v>3854330</v>
      </c>
      <c r="AK189" s="66">
        <v>156093902</v>
      </c>
      <c r="AL189" s="66">
        <v>127792868</v>
      </c>
      <c r="AM189" s="66">
        <v>99932107</v>
      </c>
      <c r="AN189" s="66">
        <v>33485758</v>
      </c>
      <c r="AO189" s="66">
        <v>17631948</v>
      </c>
      <c r="AP189" s="66">
        <v>66448323</v>
      </c>
      <c r="AQ189" s="66">
        <v>46949365</v>
      </c>
      <c r="AR189" s="66">
        <v>62475730</v>
      </c>
      <c r="AS189" s="66">
        <v>2150299</v>
      </c>
      <c r="AT189" s="66">
        <v>23457007</v>
      </c>
      <c r="AU189" s="66">
        <v>56545704</v>
      </c>
      <c r="AV189" s="66">
        <v>25472461</v>
      </c>
      <c r="AW189" s="66">
        <v>30768804</v>
      </c>
      <c r="AX189" s="66">
        <v>37224828</v>
      </c>
      <c r="AY189" s="66">
        <v>9623675</v>
      </c>
    </row>
    <row r="191" spans="1:69" ht="14.4">
      <c r="A191" s="111" t="s">
        <v>200</v>
      </c>
      <c r="B191" s="66" t="s">
        <v>189</v>
      </c>
    </row>
    <row r="193" spans="3:65">
      <c r="AV193" s="171" t="s">
        <v>24</v>
      </c>
      <c r="AW193" s="174" t="s">
        <v>9</v>
      </c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6"/>
      <c r="BH193" s="106"/>
      <c r="BI193" s="106"/>
    </row>
    <row r="194" spans="3:65">
      <c r="E194" s="66" t="s">
        <v>160</v>
      </c>
      <c r="AV194" s="172"/>
      <c r="AW194" s="177" t="s">
        <v>25</v>
      </c>
      <c r="AX194" s="178"/>
      <c r="AY194" s="178"/>
      <c r="AZ194" s="178"/>
      <c r="BA194" s="180"/>
      <c r="BB194" s="177" t="s">
        <v>124</v>
      </c>
      <c r="BC194" s="178"/>
      <c r="BD194" s="180"/>
      <c r="BE194" s="171" t="s">
        <v>125</v>
      </c>
      <c r="BF194" s="171" t="s">
        <v>126</v>
      </c>
      <c r="BG194" s="171" t="s">
        <v>127</v>
      </c>
      <c r="BH194" s="106" t="s">
        <v>107</v>
      </c>
      <c r="BI194" s="106" t="s">
        <v>108</v>
      </c>
      <c r="BJ194" s="106" t="s">
        <v>109</v>
      </c>
      <c r="BK194" s="106" t="s">
        <v>110</v>
      </c>
    </row>
    <row r="195" spans="3:65">
      <c r="E195" s="66" t="s">
        <v>6</v>
      </c>
      <c r="F195" s="66">
        <v>1</v>
      </c>
      <c r="G195" s="66">
        <v>2</v>
      </c>
      <c r="H195" s="66">
        <v>3</v>
      </c>
      <c r="I195" s="66">
        <v>4</v>
      </c>
      <c r="J195" s="66">
        <v>5</v>
      </c>
      <c r="K195" s="66">
        <v>5</v>
      </c>
      <c r="L195" s="66">
        <v>5</v>
      </c>
      <c r="M195" s="66">
        <v>5</v>
      </c>
      <c r="N195" s="66">
        <v>5</v>
      </c>
      <c r="O195" s="66">
        <v>5</v>
      </c>
      <c r="P195" s="66">
        <v>5</v>
      </c>
      <c r="Q195" s="66">
        <v>5</v>
      </c>
      <c r="R195" s="66">
        <v>5</v>
      </c>
      <c r="AV195" s="172"/>
      <c r="AW195" s="177" t="s">
        <v>36</v>
      </c>
      <c r="AX195" s="178"/>
      <c r="AY195" s="178"/>
      <c r="AZ195" s="178" t="s">
        <v>37</v>
      </c>
      <c r="BA195" s="180" t="s">
        <v>38</v>
      </c>
      <c r="BB195" s="177" t="s">
        <v>128</v>
      </c>
      <c r="BC195" s="178" t="s">
        <v>129</v>
      </c>
      <c r="BD195" s="180" t="s">
        <v>130</v>
      </c>
      <c r="BE195" s="172"/>
      <c r="BF195" s="172"/>
      <c r="BG195" s="172"/>
    </row>
    <row r="196" spans="3:65">
      <c r="F196" s="106" t="s">
        <v>41</v>
      </c>
      <c r="G196" s="106" t="s">
        <v>45</v>
      </c>
      <c r="H196" s="106" t="s">
        <v>52</v>
      </c>
      <c r="I196" s="106" t="s">
        <v>53</v>
      </c>
      <c r="J196" s="106"/>
      <c r="K196" s="106" t="s">
        <v>31</v>
      </c>
      <c r="L196" s="106" t="s">
        <v>32</v>
      </c>
      <c r="M196" s="106" t="s">
        <v>56</v>
      </c>
      <c r="N196" s="106" t="s">
        <v>57</v>
      </c>
      <c r="O196" s="106" t="s">
        <v>58</v>
      </c>
      <c r="P196" s="106" t="s">
        <v>59</v>
      </c>
      <c r="Q196" s="106"/>
      <c r="R196" s="106"/>
      <c r="S196" s="106" t="s">
        <v>60</v>
      </c>
      <c r="T196" s="106" t="s">
        <v>61</v>
      </c>
      <c r="U196" s="106"/>
      <c r="V196" s="106" t="s">
        <v>62</v>
      </c>
      <c r="W196" s="106" t="s">
        <v>63</v>
      </c>
      <c r="X196" s="106" t="s">
        <v>64</v>
      </c>
      <c r="Y196" s="106" t="s">
        <v>65</v>
      </c>
      <c r="Z196" s="106"/>
      <c r="AA196" s="106" t="s">
        <v>66</v>
      </c>
      <c r="AB196" s="106" t="s">
        <v>67</v>
      </c>
      <c r="AC196" s="106" t="s">
        <v>68</v>
      </c>
      <c r="AD196" s="106" t="s">
        <v>70</v>
      </c>
      <c r="AE196" s="106" t="s">
        <v>71</v>
      </c>
      <c r="AF196" s="106" t="s">
        <v>72</v>
      </c>
      <c r="AG196" s="106" t="s">
        <v>18</v>
      </c>
      <c r="AH196" s="106" t="s">
        <v>19</v>
      </c>
      <c r="AI196" s="106" t="s">
        <v>73</v>
      </c>
      <c r="AJ196" s="106" t="s">
        <v>74</v>
      </c>
      <c r="AK196" s="106" t="s">
        <v>75</v>
      </c>
      <c r="AL196" s="106" t="s">
        <v>76</v>
      </c>
      <c r="AM196" s="106" t="s">
        <v>77</v>
      </c>
      <c r="AN196" s="106" t="s">
        <v>78</v>
      </c>
      <c r="AO196" s="106" t="s">
        <v>79</v>
      </c>
      <c r="AP196" s="106" t="s">
        <v>80</v>
      </c>
      <c r="AQ196" s="106" t="s">
        <v>81</v>
      </c>
      <c r="AR196" s="106" t="s">
        <v>82</v>
      </c>
      <c r="AS196" s="106" t="s">
        <v>83</v>
      </c>
      <c r="AT196" s="106" t="s">
        <v>84</v>
      </c>
      <c r="AU196" s="106" t="s">
        <v>85</v>
      </c>
      <c r="AV196" s="173"/>
      <c r="AW196" s="109" t="s">
        <v>42</v>
      </c>
      <c r="AX196" s="110" t="s">
        <v>43</v>
      </c>
      <c r="AY196" s="110" t="s">
        <v>44</v>
      </c>
      <c r="AZ196" s="179"/>
      <c r="BA196" s="181"/>
      <c r="BB196" s="182"/>
      <c r="BC196" s="179"/>
      <c r="BD196" s="181"/>
      <c r="BE196" s="173"/>
      <c r="BF196" s="173"/>
      <c r="BG196" s="173"/>
    </row>
    <row r="197" spans="3:65">
      <c r="D197" s="66" t="s">
        <v>181</v>
      </c>
      <c r="F197" s="66">
        <v>1</v>
      </c>
      <c r="G197" s="66">
        <v>2</v>
      </c>
      <c r="H197" s="66">
        <v>3</v>
      </c>
      <c r="I197" s="66">
        <v>4</v>
      </c>
      <c r="J197" s="66">
        <v>5</v>
      </c>
      <c r="K197" s="66">
        <v>6</v>
      </c>
      <c r="L197" s="66">
        <v>7</v>
      </c>
      <c r="M197" s="66">
        <v>8</v>
      </c>
      <c r="N197" s="66">
        <v>9</v>
      </c>
      <c r="O197" s="66">
        <v>10</v>
      </c>
      <c r="P197" s="66">
        <v>11</v>
      </c>
      <c r="Q197" s="66">
        <v>12</v>
      </c>
      <c r="R197" s="66">
        <v>13</v>
      </c>
      <c r="S197" s="66">
        <v>14</v>
      </c>
      <c r="T197" s="66">
        <v>15</v>
      </c>
      <c r="U197" s="66">
        <v>16</v>
      </c>
      <c r="V197" s="66">
        <v>17</v>
      </c>
      <c r="W197" s="66">
        <v>18</v>
      </c>
      <c r="X197" s="66">
        <v>19</v>
      </c>
      <c r="Y197" s="66">
        <v>20</v>
      </c>
      <c r="Z197" s="66">
        <v>21</v>
      </c>
      <c r="AA197" s="66">
        <v>22</v>
      </c>
      <c r="AB197" s="66">
        <v>23</v>
      </c>
      <c r="AC197" s="66">
        <v>24</v>
      </c>
      <c r="AD197" s="66">
        <v>25</v>
      </c>
      <c r="AE197" s="66">
        <v>26</v>
      </c>
      <c r="AF197" s="66">
        <v>27</v>
      </c>
      <c r="AG197" s="66">
        <v>28</v>
      </c>
      <c r="AH197" s="66">
        <v>29</v>
      </c>
      <c r="AI197" s="66">
        <v>30</v>
      </c>
      <c r="AJ197" s="66">
        <v>31</v>
      </c>
      <c r="AK197" s="66">
        <v>32</v>
      </c>
      <c r="AL197" s="66">
        <v>33</v>
      </c>
      <c r="AM197" s="66">
        <v>34</v>
      </c>
      <c r="AN197" s="66">
        <v>35</v>
      </c>
      <c r="AO197" s="66">
        <v>36</v>
      </c>
      <c r="AP197" s="66">
        <v>37</v>
      </c>
      <c r="AQ197" s="66">
        <v>38</v>
      </c>
      <c r="AR197" s="66">
        <v>39</v>
      </c>
      <c r="AS197" s="66">
        <v>40</v>
      </c>
      <c r="AT197" s="66">
        <v>41</v>
      </c>
      <c r="AU197" s="66">
        <v>42</v>
      </c>
      <c r="AV197" s="106" t="s">
        <v>46</v>
      </c>
      <c r="AW197" s="106" t="s">
        <v>47</v>
      </c>
      <c r="AX197" s="106" t="s">
        <v>48</v>
      </c>
      <c r="AY197" s="106" t="s">
        <v>49</v>
      </c>
      <c r="AZ197" s="106" t="s">
        <v>50</v>
      </c>
      <c r="BA197" s="106" t="s">
        <v>51</v>
      </c>
      <c r="BB197" s="106" t="s">
        <v>131</v>
      </c>
      <c r="BC197" s="106" t="s">
        <v>132</v>
      </c>
      <c r="BD197" s="106" t="s">
        <v>133</v>
      </c>
      <c r="BE197" s="106" t="s">
        <v>134</v>
      </c>
      <c r="BF197" s="106" t="s">
        <v>135</v>
      </c>
      <c r="BG197" s="106" t="s">
        <v>136</v>
      </c>
      <c r="BH197" s="106" t="s">
        <v>137</v>
      </c>
      <c r="BI197" s="106" t="s">
        <v>138</v>
      </c>
      <c r="BJ197" s="106" t="s">
        <v>139</v>
      </c>
      <c r="BK197" s="106" t="s">
        <v>140</v>
      </c>
    </row>
    <row r="198" spans="3:65">
      <c r="C198" s="106"/>
      <c r="D198" s="106" t="s">
        <v>41</v>
      </c>
      <c r="E198" s="66">
        <v>1</v>
      </c>
      <c r="F198" s="99">
        <v>7764875</v>
      </c>
      <c r="G198" s="99">
        <v>23950</v>
      </c>
      <c r="H198" s="99">
        <v>10</v>
      </c>
      <c r="I198" s="99">
        <v>3402.4</v>
      </c>
      <c r="J198" s="99">
        <v>9.6000000000000014</v>
      </c>
      <c r="K198" s="99">
        <v>44563665</v>
      </c>
      <c r="L198" s="99">
        <v>11030109</v>
      </c>
      <c r="M198" s="99">
        <v>1045960</v>
      </c>
      <c r="N198" s="99">
        <v>1437030</v>
      </c>
      <c r="O198" s="99">
        <v>897</v>
      </c>
      <c r="P198" s="99">
        <v>3413550.02</v>
      </c>
      <c r="Q198" s="99">
        <v>1214992.3799999999</v>
      </c>
      <c r="R198" s="99">
        <v>1157135.6000000001</v>
      </c>
      <c r="S198" s="99">
        <v>3519</v>
      </c>
      <c r="T198" s="99">
        <v>1005.9</v>
      </c>
      <c r="U198" s="99">
        <v>1389.1</v>
      </c>
      <c r="V198" s="99">
        <v>1118</v>
      </c>
      <c r="W198" s="99">
        <v>4992</v>
      </c>
      <c r="X198" s="99">
        <v>1158</v>
      </c>
      <c r="Y198" s="99">
        <v>609.18000000000006</v>
      </c>
      <c r="Z198" s="99">
        <v>171.82</v>
      </c>
      <c r="AA198" s="99">
        <v>921</v>
      </c>
      <c r="AB198" s="99">
        <v>277</v>
      </c>
      <c r="AC198" s="99">
        <v>29</v>
      </c>
      <c r="AD198" s="99">
        <v>36319</v>
      </c>
      <c r="AE198" s="99">
        <v>2</v>
      </c>
      <c r="AF198" s="99">
        <v>187</v>
      </c>
      <c r="AG198" s="99">
        <v>317947</v>
      </c>
      <c r="AH198" s="99">
        <v>805</v>
      </c>
      <c r="AI198" s="99">
        <v>8873</v>
      </c>
      <c r="AJ198" s="99">
        <v>1644598</v>
      </c>
      <c r="AK198" s="99">
        <v>44948</v>
      </c>
      <c r="AL198" s="99">
        <v>13444</v>
      </c>
      <c r="AM198" s="99">
        <v>465</v>
      </c>
      <c r="AN198" s="99">
        <v>3692231</v>
      </c>
      <c r="AO198" s="99">
        <v>179513</v>
      </c>
      <c r="AP198" s="99">
        <v>1385343</v>
      </c>
      <c r="AQ198" s="99">
        <v>1443285</v>
      </c>
      <c r="AR198" s="99">
        <v>194708</v>
      </c>
      <c r="AS198" s="99">
        <v>78393</v>
      </c>
      <c r="AT198" s="99">
        <v>66593</v>
      </c>
      <c r="AU198" s="99">
        <v>2304</v>
      </c>
      <c r="AV198" s="66">
        <v>80780735</v>
      </c>
      <c r="AW198" s="66">
        <v>3392307</v>
      </c>
      <c r="AX198" s="66">
        <v>9418984</v>
      </c>
      <c r="AY198" s="66">
        <v>12811291</v>
      </c>
      <c r="AZ198" s="66">
        <v>1892921</v>
      </c>
      <c r="BA198" s="66">
        <v>14704212</v>
      </c>
      <c r="BB198" s="66">
        <v>122039</v>
      </c>
      <c r="BC198" s="66">
        <v>311390</v>
      </c>
      <c r="BD198" s="66">
        <v>433429</v>
      </c>
      <c r="BE198" s="66">
        <v>1830542</v>
      </c>
      <c r="BF198" s="66">
        <v>0</v>
      </c>
      <c r="BG198" s="66">
        <v>16968183</v>
      </c>
      <c r="BH198" s="66">
        <v>5128371</v>
      </c>
      <c r="BI198" s="66">
        <v>5026307</v>
      </c>
      <c r="BJ198" s="66">
        <v>3809356</v>
      </c>
      <c r="BK198" s="66">
        <v>91403597</v>
      </c>
      <c r="BM198" s="66">
        <v>91403597</v>
      </c>
    </row>
    <row r="199" spans="3:65">
      <c r="C199" s="106"/>
      <c r="D199" s="106" t="s">
        <v>45</v>
      </c>
      <c r="E199" s="66">
        <v>2</v>
      </c>
      <c r="F199" s="99">
        <v>9160</v>
      </c>
      <c r="G199" s="99">
        <v>2579223</v>
      </c>
      <c r="H199" s="99">
        <v>14868</v>
      </c>
      <c r="I199" s="99">
        <v>53476.2</v>
      </c>
      <c r="J199" s="99">
        <v>2178.8000000000002</v>
      </c>
      <c r="K199" s="99">
        <v>1602173</v>
      </c>
      <c r="L199" s="99">
        <v>177152</v>
      </c>
      <c r="M199" s="99">
        <v>242980</v>
      </c>
      <c r="N199" s="99">
        <v>406333</v>
      </c>
      <c r="O199" s="99">
        <v>1156947</v>
      </c>
      <c r="P199" s="99">
        <v>883971.63</v>
      </c>
      <c r="Q199" s="99">
        <v>314633.96999999997</v>
      </c>
      <c r="R199" s="99">
        <v>299651.40000000002</v>
      </c>
      <c r="S199" s="99">
        <v>2231797</v>
      </c>
      <c r="T199" s="99">
        <v>441706.86</v>
      </c>
      <c r="U199" s="99">
        <v>609976.14</v>
      </c>
      <c r="V199" s="99">
        <v>1434900</v>
      </c>
      <c r="W199" s="99">
        <v>1699101</v>
      </c>
      <c r="X199" s="99">
        <v>107488</v>
      </c>
      <c r="Y199" s="99">
        <v>89833.38</v>
      </c>
      <c r="Z199" s="99">
        <v>25337.62</v>
      </c>
      <c r="AA199" s="99">
        <v>484280</v>
      </c>
      <c r="AB199" s="99">
        <v>7404</v>
      </c>
      <c r="AC199" s="99">
        <v>50934</v>
      </c>
      <c r="AD199" s="99">
        <v>6265900</v>
      </c>
      <c r="AE199" s="99">
        <v>558500</v>
      </c>
      <c r="AF199" s="99">
        <v>9131</v>
      </c>
      <c r="AG199" s="99">
        <v>187059</v>
      </c>
      <c r="AH199" s="99">
        <v>0</v>
      </c>
      <c r="AI199" s="99">
        <v>649</v>
      </c>
      <c r="AJ199" s="99">
        <v>0</v>
      </c>
      <c r="AK199" s="99">
        <v>0</v>
      </c>
      <c r="AL199" s="99">
        <v>0</v>
      </c>
      <c r="AM199" s="99">
        <v>0</v>
      </c>
      <c r="AN199" s="99">
        <v>32</v>
      </c>
      <c r="AO199" s="99">
        <v>741</v>
      </c>
      <c r="AP199" s="99">
        <v>131</v>
      </c>
      <c r="AQ199" s="99">
        <v>77281</v>
      </c>
      <c r="AR199" s="99">
        <v>0</v>
      </c>
      <c r="AS199" s="99">
        <v>8827</v>
      </c>
      <c r="AT199" s="99">
        <v>12322</v>
      </c>
      <c r="AU199" s="99">
        <v>670</v>
      </c>
      <c r="AV199" s="66">
        <v>22046747</v>
      </c>
      <c r="AW199" s="66">
        <v>306742</v>
      </c>
      <c r="AX199" s="66">
        <v>908532</v>
      </c>
      <c r="AY199" s="66">
        <v>1215274</v>
      </c>
      <c r="AZ199" s="66">
        <v>0</v>
      </c>
      <c r="BA199" s="66">
        <v>1215274</v>
      </c>
      <c r="BB199" s="66">
        <v>0</v>
      </c>
      <c r="BC199" s="66">
        <v>815013</v>
      </c>
      <c r="BD199" s="66">
        <v>815013</v>
      </c>
      <c r="BE199" s="66">
        <v>79475</v>
      </c>
      <c r="BF199" s="66">
        <v>0</v>
      </c>
      <c r="BG199" s="66">
        <v>2109762</v>
      </c>
      <c r="BH199" s="66">
        <v>390959</v>
      </c>
      <c r="BI199" s="66">
        <v>0</v>
      </c>
      <c r="BJ199" s="66">
        <v>1112945</v>
      </c>
      <c r="BK199" s="66">
        <v>24878495</v>
      </c>
      <c r="BM199" s="66">
        <v>24878495</v>
      </c>
    </row>
    <row r="200" spans="3:65">
      <c r="C200" s="106"/>
      <c r="D200" s="106" t="s">
        <v>52</v>
      </c>
      <c r="E200" s="66">
        <v>3</v>
      </c>
      <c r="F200" s="99">
        <v>0</v>
      </c>
      <c r="G200" s="99">
        <v>843</v>
      </c>
      <c r="H200" s="99">
        <v>550544</v>
      </c>
      <c r="I200" s="99">
        <v>1108</v>
      </c>
      <c r="J200" s="99">
        <v>0</v>
      </c>
      <c r="K200" s="99">
        <v>513500</v>
      </c>
      <c r="L200" s="99">
        <v>85562</v>
      </c>
      <c r="M200" s="99">
        <v>28140</v>
      </c>
      <c r="N200" s="99">
        <v>110671</v>
      </c>
      <c r="O200" s="99">
        <v>18922000</v>
      </c>
      <c r="P200" s="99">
        <v>1405002.4</v>
      </c>
      <c r="Q200" s="99">
        <v>500085.6</v>
      </c>
      <c r="R200" s="99">
        <v>476272</v>
      </c>
      <c r="S200" s="99">
        <v>867521</v>
      </c>
      <c r="T200" s="99">
        <v>116097.65999999999</v>
      </c>
      <c r="U200" s="99">
        <v>160325.34</v>
      </c>
      <c r="V200" s="99">
        <v>422280</v>
      </c>
      <c r="W200" s="99">
        <v>122421</v>
      </c>
      <c r="X200" s="99">
        <v>206347</v>
      </c>
      <c r="Y200" s="99">
        <v>14658.54</v>
      </c>
      <c r="Z200" s="99">
        <v>4134.46</v>
      </c>
      <c r="AA200" s="99">
        <v>26347</v>
      </c>
      <c r="AB200" s="99">
        <v>8616</v>
      </c>
      <c r="AC200" s="99">
        <v>9235</v>
      </c>
      <c r="AD200" s="99">
        <v>86638</v>
      </c>
      <c r="AE200" s="99">
        <v>93882</v>
      </c>
      <c r="AF200" s="99">
        <v>0</v>
      </c>
      <c r="AG200" s="99">
        <v>126</v>
      </c>
      <c r="AH200" s="99">
        <v>0</v>
      </c>
      <c r="AI200" s="99">
        <v>49</v>
      </c>
      <c r="AJ200" s="99">
        <v>0</v>
      </c>
      <c r="AK200" s="99">
        <v>0</v>
      </c>
      <c r="AL200" s="99">
        <v>0</v>
      </c>
      <c r="AM200" s="99">
        <v>0</v>
      </c>
      <c r="AN200" s="99">
        <v>0</v>
      </c>
      <c r="AO200" s="99">
        <v>114</v>
      </c>
      <c r="AP200" s="99">
        <v>20</v>
      </c>
      <c r="AQ200" s="99">
        <v>11901</v>
      </c>
      <c r="AR200" s="99">
        <v>0</v>
      </c>
      <c r="AS200" s="99">
        <v>1359</v>
      </c>
      <c r="AT200" s="99">
        <v>1898</v>
      </c>
      <c r="AU200" s="99">
        <v>103</v>
      </c>
      <c r="AV200" s="66">
        <v>24747802</v>
      </c>
      <c r="AW200" s="66">
        <v>98596</v>
      </c>
      <c r="AX200" s="66">
        <v>292029</v>
      </c>
      <c r="AY200" s="66">
        <v>390624</v>
      </c>
      <c r="AZ200" s="66">
        <v>0</v>
      </c>
      <c r="BA200" s="66">
        <v>390624</v>
      </c>
      <c r="BB200" s="66">
        <v>0</v>
      </c>
      <c r="BC200" s="66">
        <v>258871</v>
      </c>
      <c r="BD200" s="66">
        <v>258871</v>
      </c>
      <c r="BE200" s="66">
        <v>3721</v>
      </c>
      <c r="BF200" s="66">
        <v>0</v>
      </c>
      <c r="BG200" s="66">
        <v>653217</v>
      </c>
      <c r="BH200" s="66">
        <v>13733092</v>
      </c>
      <c r="BI200" s="66">
        <v>4000000</v>
      </c>
      <c r="BJ200" s="66">
        <v>328748</v>
      </c>
      <c r="BK200" s="66">
        <v>7996674</v>
      </c>
      <c r="BM200" s="66">
        <v>7996674</v>
      </c>
    </row>
    <row r="201" spans="3:65">
      <c r="C201" s="106"/>
      <c r="D201" s="106" t="s">
        <v>170</v>
      </c>
      <c r="E201" s="66">
        <v>4</v>
      </c>
      <c r="F201" s="99">
        <v>24</v>
      </c>
      <c r="G201" s="99">
        <v>26.2</v>
      </c>
      <c r="H201" s="99">
        <v>46.199999999999996</v>
      </c>
      <c r="I201" s="99">
        <v>5024686.5200000005</v>
      </c>
      <c r="J201" s="99">
        <v>382044.88</v>
      </c>
      <c r="K201" s="99">
        <v>12846</v>
      </c>
      <c r="L201" s="99">
        <v>991</v>
      </c>
      <c r="M201" s="99">
        <v>69607.8</v>
      </c>
      <c r="N201" s="99">
        <v>24827.399999999998</v>
      </c>
      <c r="O201" s="99">
        <v>193.6</v>
      </c>
      <c r="P201" s="99">
        <v>201032.35199999998</v>
      </c>
      <c r="Q201" s="99">
        <v>71553.887999999992</v>
      </c>
      <c r="R201" s="99">
        <v>68146.559999999998</v>
      </c>
      <c r="S201" s="99">
        <v>1174720.3999999999</v>
      </c>
      <c r="T201" s="99">
        <v>8485616.243999999</v>
      </c>
      <c r="U201" s="99">
        <v>11718231.955999998</v>
      </c>
      <c r="V201" s="99">
        <v>99548.4</v>
      </c>
      <c r="W201" s="99">
        <v>2316123.6</v>
      </c>
      <c r="X201" s="99">
        <v>15466</v>
      </c>
      <c r="Y201" s="99">
        <v>16836.611999999997</v>
      </c>
      <c r="Z201" s="99">
        <v>4748.7879999999996</v>
      </c>
      <c r="AA201" s="99">
        <v>439219</v>
      </c>
      <c r="AB201" s="99">
        <v>25737</v>
      </c>
      <c r="AC201" s="99">
        <v>0</v>
      </c>
      <c r="AD201" s="99">
        <v>51.6</v>
      </c>
      <c r="AE201" s="99">
        <v>1.2</v>
      </c>
      <c r="AF201" s="99">
        <v>380.4</v>
      </c>
      <c r="AG201" s="99">
        <v>1757081.4</v>
      </c>
      <c r="AH201" s="99">
        <v>0</v>
      </c>
      <c r="AI201" s="99">
        <v>137.4</v>
      </c>
      <c r="AJ201" s="99">
        <v>296.39999999999998</v>
      </c>
      <c r="AK201" s="99">
        <v>1.2</v>
      </c>
      <c r="AL201" s="99">
        <v>32.4</v>
      </c>
      <c r="AM201" s="99">
        <v>12</v>
      </c>
      <c r="AN201" s="99">
        <v>211.2</v>
      </c>
      <c r="AO201" s="99">
        <v>0</v>
      </c>
      <c r="AP201" s="99">
        <v>6</v>
      </c>
      <c r="AQ201" s="99">
        <v>10.799999999999999</v>
      </c>
      <c r="AR201" s="99">
        <v>246.6</v>
      </c>
      <c r="AS201" s="99">
        <v>18.599999999999998</v>
      </c>
      <c r="AT201" s="99">
        <v>0</v>
      </c>
      <c r="AU201" s="99">
        <v>4.2</v>
      </c>
      <c r="AV201" s="66">
        <v>31910767.399999999</v>
      </c>
      <c r="AW201" s="66">
        <v>0</v>
      </c>
      <c r="AX201" s="66">
        <v>0</v>
      </c>
      <c r="AY201" s="66">
        <v>0</v>
      </c>
      <c r="AZ201" s="66">
        <v>0</v>
      </c>
      <c r="BA201" s="66">
        <v>0</v>
      </c>
      <c r="BB201" s="66">
        <v>0</v>
      </c>
      <c r="BC201" s="66">
        <v>110528</v>
      </c>
      <c r="BD201" s="66">
        <v>110528</v>
      </c>
      <c r="BE201" s="66">
        <v>61618.6</v>
      </c>
      <c r="BF201" s="66">
        <v>14986.8</v>
      </c>
      <c r="BG201" s="66">
        <v>187133.8</v>
      </c>
      <c r="BH201" s="66">
        <v>5919372</v>
      </c>
      <c r="BI201" s="66">
        <v>5930247.7999999998</v>
      </c>
      <c r="BJ201" s="66">
        <v>851857.6</v>
      </c>
      <c r="BK201" s="66">
        <v>21100138</v>
      </c>
      <c r="BM201" s="66">
        <v>21100138</v>
      </c>
    </row>
    <row r="202" spans="3:65">
      <c r="C202" s="106"/>
      <c r="D202" s="106" t="s">
        <v>164</v>
      </c>
      <c r="E202" s="66">
        <v>5</v>
      </c>
      <c r="F202" s="99">
        <v>16</v>
      </c>
      <c r="G202" s="99">
        <v>6.8000000000000007</v>
      </c>
      <c r="H202" s="99">
        <v>30.8</v>
      </c>
      <c r="I202" s="99">
        <v>382068.08</v>
      </c>
      <c r="J202" s="99">
        <v>254691.52000000002</v>
      </c>
      <c r="K202" s="99">
        <v>8564</v>
      </c>
      <c r="L202" s="99">
        <v>58</v>
      </c>
      <c r="M202" s="99">
        <v>46405.200000000004</v>
      </c>
      <c r="N202" s="99">
        <v>16345.6</v>
      </c>
      <c r="O202" s="99">
        <v>18.400000000000002</v>
      </c>
      <c r="P202" s="99">
        <v>123891.268</v>
      </c>
      <c r="Q202" s="99">
        <v>44096.892</v>
      </c>
      <c r="R202" s="99">
        <v>41997.040000000008</v>
      </c>
      <c r="S202" s="99">
        <v>754187.60000000009</v>
      </c>
      <c r="T202" s="99">
        <v>77739.816000000006</v>
      </c>
      <c r="U202" s="99">
        <v>107354.984</v>
      </c>
      <c r="V202" s="99">
        <v>6775.6</v>
      </c>
      <c r="W202" s="99">
        <v>154302.39999999999</v>
      </c>
      <c r="X202" s="99">
        <v>422</v>
      </c>
      <c r="Y202" s="99">
        <v>11223.888000000001</v>
      </c>
      <c r="Z202" s="99">
        <v>3165.712</v>
      </c>
      <c r="AA202" s="99">
        <v>844</v>
      </c>
      <c r="AB202" s="99">
        <v>14876</v>
      </c>
      <c r="AC202" s="99">
        <v>0</v>
      </c>
      <c r="AD202" s="99">
        <v>34.4</v>
      </c>
      <c r="AE202" s="99">
        <v>0.8</v>
      </c>
      <c r="AF202" s="99">
        <v>253.60000000000002</v>
      </c>
      <c r="AG202" s="99">
        <v>1171387.6000000001</v>
      </c>
      <c r="AH202" s="99">
        <v>0</v>
      </c>
      <c r="AI202" s="99">
        <v>91.600000000000009</v>
      </c>
      <c r="AJ202" s="99">
        <v>97.600000000000009</v>
      </c>
      <c r="AK202" s="99">
        <v>0.8</v>
      </c>
      <c r="AL202" s="99">
        <v>21.6</v>
      </c>
      <c r="AM202" s="99">
        <v>8</v>
      </c>
      <c r="AN202" s="99">
        <v>140.80000000000001</v>
      </c>
      <c r="AO202" s="99">
        <v>0</v>
      </c>
      <c r="AP202" s="99">
        <v>4</v>
      </c>
      <c r="AQ202" s="99">
        <v>7.2</v>
      </c>
      <c r="AR202" s="99">
        <v>68.400000000000006</v>
      </c>
      <c r="AS202" s="99">
        <v>12.4</v>
      </c>
      <c r="AT202" s="99">
        <v>0</v>
      </c>
      <c r="AU202" s="99">
        <v>2.8000000000000003</v>
      </c>
      <c r="AV202" s="66">
        <v>3221213.6</v>
      </c>
      <c r="AW202" s="66">
        <v>0</v>
      </c>
      <c r="AX202" s="66">
        <v>0</v>
      </c>
      <c r="AY202" s="66">
        <v>0</v>
      </c>
      <c r="AZ202" s="66">
        <v>0</v>
      </c>
      <c r="BA202" s="66">
        <v>0</v>
      </c>
      <c r="BB202" s="66">
        <v>0</v>
      </c>
      <c r="BC202" s="66">
        <v>14554</v>
      </c>
      <c r="BD202" s="66">
        <v>14554</v>
      </c>
      <c r="BE202" s="66">
        <v>29856.400000000001</v>
      </c>
      <c r="BF202" s="66">
        <v>9991.2000000000007</v>
      </c>
      <c r="BG202" s="66">
        <v>54401.200000000004</v>
      </c>
      <c r="BH202" s="66">
        <v>38388</v>
      </c>
      <c r="BI202" s="66">
        <v>264993.2</v>
      </c>
      <c r="BJ202" s="66">
        <v>133106.4</v>
      </c>
      <c r="BK202" s="66">
        <v>3105340</v>
      </c>
      <c r="BM202" s="66">
        <v>3105340</v>
      </c>
    </row>
    <row r="203" spans="3:65">
      <c r="C203" s="106"/>
      <c r="D203" s="106" t="s">
        <v>31</v>
      </c>
      <c r="E203" s="66">
        <v>6</v>
      </c>
      <c r="F203" s="99">
        <v>5261195</v>
      </c>
      <c r="G203" s="99">
        <v>21347</v>
      </c>
      <c r="H203" s="99">
        <v>290</v>
      </c>
      <c r="I203" s="99">
        <v>9827.7999999999993</v>
      </c>
      <c r="J203" s="99">
        <v>953.2</v>
      </c>
      <c r="K203" s="99">
        <v>98948718</v>
      </c>
      <c r="L203" s="99">
        <v>478467</v>
      </c>
      <c r="M203" s="99">
        <v>311803</v>
      </c>
      <c r="N203" s="99">
        <v>394141</v>
      </c>
      <c r="O203" s="99">
        <v>24306</v>
      </c>
      <c r="P203" s="99">
        <v>5000196.3099999996</v>
      </c>
      <c r="Q203" s="99">
        <v>1779730.89</v>
      </c>
      <c r="R203" s="99">
        <v>1694981.8</v>
      </c>
      <c r="S203" s="99">
        <v>131414</v>
      </c>
      <c r="T203" s="99">
        <v>643692.41999999993</v>
      </c>
      <c r="U203" s="99">
        <v>888908.58</v>
      </c>
      <c r="V203" s="99">
        <v>63783</v>
      </c>
      <c r="W203" s="99">
        <v>53099</v>
      </c>
      <c r="X203" s="99">
        <v>43346</v>
      </c>
      <c r="Y203" s="99">
        <v>7599.54</v>
      </c>
      <c r="Z203" s="99">
        <v>2143.46</v>
      </c>
      <c r="AA203" s="99">
        <v>28598</v>
      </c>
      <c r="AB203" s="99">
        <v>42348</v>
      </c>
      <c r="AC203" s="99">
        <v>8783</v>
      </c>
      <c r="AD203" s="99">
        <v>6625</v>
      </c>
      <c r="AE203" s="99">
        <v>698</v>
      </c>
      <c r="AF203" s="99">
        <v>578</v>
      </c>
      <c r="AG203" s="99">
        <v>194087</v>
      </c>
      <c r="AH203" s="99">
        <v>161728</v>
      </c>
      <c r="AI203" s="99">
        <v>116731</v>
      </c>
      <c r="AJ203" s="99">
        <v>8292078</v>
      </c>
      <c r="AK203" s="99">
        <v>183537</v>
      </c>
      <c r="AL203" s="99">
        <v>397651</v>
      </c>
      <c r="AM203" s="99">
        <v>106995</v>
      </c>
      <c r="AN203" s="99">
        <v>257400</v>
      </c>
      <c r="AO203" s="99">
        <v>21824</v>
      </c>
      <c r="AP203" s="99">
        <v>52296</v>
      </c>
      <c r="AQ203" s="99">
        <v>125524</v>
      </c>
      <c r="AR203" s="99">
        <v>345785</v>
      </c>
      <c r="AS203" s="99">
        <v>60441</v>
      </c>
      <c r="AT203" s="99">
        <v>9126</v>
      </c>
      <c r="AU203" s="99">
        <v>428637</v>
      </c>
      <c r="AV203" s="66">
        <v>126601412</v>
      </c>
      <c r="AW203" s="66">
        <v>9487438</v>
      </c>
      <c r="AX203" s="66">
        <v>23103202</v>
      </c>
      <c r="AY203" s="66">
        <v>32590640</v>
      </c>
      <c r="AZ203" s="66">
        <v>0</v>
      </c>
      <c r="BA203" s="66">
        <v>32590640</v>
      </c>
      <c r="BB203" s="66">
        <v>0</v>
      </c>
      <c r="BC203" s="66">
        <v>184705</v>
      </c>
      <c r="BD203" s="66">
        <v>184705</v>
      </c>
      <c r="BE203" s="66">
        <v>9897056</v>
      </c>
      <c r="BF203" s="66">
        <v>26602092</v>
      </c>
      <c r="BG203" s="66">
        <v>69274494</v>
      </c>
      <c r="BH203" s="66">
        <v>1461231</v>
      </c>
      <c r="BI203" s="66">
        <v>3624375</v>
      </c>
      <c r="BJ203" s="66">
        <v>7487019</v>
      </c>
      <c r="BK203" s="66">
        <v>198277318</v>
      </c>
      <c r="BM203" s="66">
        <v>198277318</v>
      </c>
    </row>
    <row r="204" spans="3:65">
      <c r="C204" s="106"/>
      <c r="D204" s="106" t="s">
        <v>175</v>
      </c>
      <c r="E204" s="66">
        <v>7</v>
      </c>
      <c r="F204" s="99">
        <v>48756</v>
      </c>
      <c r="G204" s="99">
        <v>277118</v>
      </c>
      <c r="H204" s="99">
        <v>55803</v>
      </c>
      <c r="I204" s="99">
        <v>21786.400000000001</v>
      </c>
      <c r="J204" s="99">
        <v>6409.6</v>
      </c>
      <c r="K204" s="99">
        <v>345544</v>
      </c>
      <c r="L204" s="99">
        <v>89412591</v>
      </c>
      <c r="M204" s="99">
        <v>935196</v>
      </c>
      <c r="N204" s="99">
        <v>3048877</v>
      </c>
      <c r="O204" s="99">
        <v>33958</v>
      </c>
      <c r="P204" s="99">
        <v>1939170.6999999997</v>
      </c>
      <c r="Q204" s="99">
        <v>690213.3</v>
      </c>
      <c r="R204" s="99">
        <v>657346</v>
      </c>
      <c r="S204" s="99">
        <v>515316</v>
      </c>
      <c r="T204" s="99">
        <v>41375.879999999997</v>
      </c>
      <c r="U204" s="99">
        <v>57138.119999999995</v>
      </c>
      <c r="V204" s="99">
        <v>3586272</v>
      </c>
      <c r="W204" s="99">
        <v>171585</v>
      </c>
      <c r="X204" s="99">
        <v>1773608</v>
      </c>
      <c r="Y204" s="99">
        <v>201591.78</v>
      </c>
      <c r="Z204" s="99">
        <v>56859.22</v>
      </c>
      <c r="AA204" s="99">
        <v>106740</v>
      </c>
      <c r="AB204" s="99">
        <v>45707</v>
      </c>
      <c r="AC204" s="99">
        <v>296070</v>
      </c>
      <c r="AD204" s="99">
        <v>7099</v>
      </c>
      <c r="AE204" s="99">
        <v>2717</v>
      </c>
      <c r="AF204" s="99">
        <v>1483</v>
      </c>
      <c r="AG204" s="99">
        <v>226567</v>
      </c>
      <c r="AH204" s="99">
        <v>110382</v>
      </c>
      <c r="AI204" s="99">
        <v>123172</v>
      </c>
      <c r="AJ204" s="99">
        <v>154835</v>
      </c>
      <c r="AK204" s="99">
        <v>32013</v>
      </c>
      <c r="AL204" s="99">
        <v>328469</v>
      </c>
      <c r="AM204" s="99">
        <v>151284</v>
      </c>
      <c r="AN204" s="99">
        <v>835849</v>
      </c>
      <c r="AO204" s="99">
        <v>8062</v>
      </c>
      <c r="AP204" s="99">
        <v>44021</v>
      </c>
      <c r="AQ204" s="99">
        <v>19479</v>
      </c>
      <c r="AR204" s="99">
        <v>200532</v>
      </c>
      <c r="AS204" s="99">
        <v>51173</v>
      </c>
      <c r="AT204" s="99">
        <v>12566</v>
      </c>
      <c r="AU204" s="99">
        <v>15946</v>
      </c>
      <c r="AV204" s="66">
        <v>106650682</v>
      </c>
      <c r="AW204" s="66">
        <v>3191464</v>
      </c>
      <c r="AX204" s="66">
        <v>13111692</v>
      </c>
      <c r="AY204" s="66">
        <v>16303157</v>
      </c>
      <c r="AZ204" s="66">
        <v>0</v>
      </c>
      <c r="BA204" s="66">
        <v>16303157</v>
      </c>
      <c r="BB204" s="66">
        <v>0</v>
      </c>
      <c r="BC204" s="66">
        <v>311603</v>
      </c>
      <c r="BD204" s="66">
        <v>311603</v>
      </c>
      <c r="BE204" s="66">
        <v>10021407</v>
      </c>
      <c r="BF204" s="66">
        <v>2466547</v>
      </c>
      <c r="BG204" s="66">
        <v>29102713</v>
      </c>
      <c r="BH204" s="66">
        <v>408476</v>
      </c>
      <c r="BI204" s="66">
        <v>1811896</v>
      </c>
      <c r="BJ204" s="66">
        <v>6033721</v>
      </c>
      <c r="BK204" s="66">
        <v>139566744</v>
      </c>
      <c r="BM204" s="66">
        <v>139566744</v>
      </c>
    </row>
    <row r="205" spans="3:65">
      <c r="C205" s="106"/>
      <c r="D205" s="106" t="s">
        <v>56</v>
      </c>
      <c r="E205" s="66">
        <v>8</v>
      </c>
      <c r="F205" s="99">
        <v>56272</v>
      </c>
      <c r="G205" s="99">
        <v>13477</v>
      </c>
      <c r="H205" s="99">
        <v>51</v>
      </c>
      <c r="I205" s="99">
        <v>2087.8000000000002</v>
      </c>
      <c r="J205" s="99">
        <v>115.2</v>
      </c>
      <c r="K205" s="99">
        <v>184140</v>
      </c>
      <c r="L205" s="99">
        <v>34384</v>
      </c>
      <c r="M205" s="99">
        <v>20396725</v>
      </c>
      <c r="N205" s="99">
        <v>4668858</v>
      </c>
      <c r="O205" s="99">
        <v>11919</v>
      </c>
      <c r="P205" s="99">
        <v>410093.66</v>
      </c>
      <c r="Q205" s="99">
        <v>145965.54</v>
      </c>
      <c r="R205" s="99">
        <v>139014.80000000002</v>
      </c>
      <c r="S205" s="99">
        <v>540208</v>
      </c>
      <c r="T205" s="99">
        <v>3406.2</v>
      </c>
      <c r="U205" s="99">
        <v>4703.7999999999993</v>
      </c>
      <c r="V205" s="99">
        <v>249620</v>
      </c>
      <c r="W205" s="99">
        <v>48136</v>
      </c>
      <c r="X205" s="99">
        <v>223584</v>
      </c>
      <c r="Y205" s="99">
        <v>53680.380000000005</v>
      </c>
      <c r="Z205" s="99">
        <v>15140.62</v>
      </c>
      <c r="AA205" s="99">
        <v>401170</v>
      </c>
      <c r="AB205" s="99">
        <v>22791</v>
      </c>
      <c r="AC205" s="99">
        <v>3921</v>
      </c>
      <c r="AD205" s="99">
        <v>177</v>
      </c>
      <c r="AE205" s="99">
        <v>15</v>
      </c>
      <c r="AF205" s="99">
        <v>500</v>
      </c>
      <c r="AG205" s="99">
        <v>4737473</v>
      </c>
      <c r="AH205" s="99">
        <v>20995</v>
      </c>
      <c r="AI205" s="99">
        <v>20613</v>
      </c>
      <c r="AJ205" s="99">
        <v>262130</v>
      </c>
      <c r="AK205" s="99">
        <v>32783</v>
      </c>
      <c r="AL205" s="99">
        <v>93329</v>
      </c>
      <c r="AM205" s="99">
        <v>3129</v>
      </c>
      <c r="AN205" s="99">
        <v>82818</v>
      </c>
      <c r="AO205" s="99">
        <v>8166</v>
      </c>
      <c r="AP205" s="99">
        <v>16603</v>
      </c>
      <c r="AQ205" s="99">
        <v>25531</v>
      </c>
      <c r="AR205" s="99">
        <v>1123064</v>
      </c>
      <c r="AS205" s="99">
        <v>85442</v>
      </c>
      <c r="AT205" s="99">
        <v>22667</v>
      </c>
      <c r="AU205" s="99">
        <v>10359</v>
      </c>
      <c r="AV205" s="66">
        <v>34175260</v>
      </c>
      <c r="AW205" s="66">
        <v>521703</v>
      </c>
      <c r="AX205" s="66">
        <v>2227121</v>
      </c>
      <c r="AY205" s="66">
        <v>2748824</v>
      </c>
      <c r="AZ205" s="66">
        <v>0</v>
      </c>
      <c r="BA205" s="66">
        <v>2748824</v>
      </c>
      <c r="BB205" s="66">
        <v>1943054</v>
      </c>
      <c r="BC205" s="66">
        <v>533981</v>
      </c>
      <c r="BD205" s="66">
        <v>2477035</v>
      </c>
      <c r="BE205" s="66">
        <v>2354088</v>
      </c>
      <c r="BF205" s="66">
        <v>131129</v>
      </c>
      <c r="BG205" s="66">
        <v>7711075</v>
      </c>
      <c r="BH205" s="66">
        <v>505352</v>
      </c>
      <c r="BI205" s="66">
        <v>484455</v>
      </c>
      <c r="BJ205" s="66">
        <v>1995540</v>
      </c>
      <c r="BK205" s="66">
        <v>42892069</v>
      </c>
      <c r="BM205" s="66">
        <v>42892069</v>
      </c>
    </row>
    <row r="206" spans="3:65">
      <c r="C206" s="106"/>
      <c r="D206" s="106" t="s">
        <v>57</v>
      </c>
      <c r="E206" s="66">
        <v>9</v>
      </c>
      <c r="F206" s="99">
        <v>298276</v>
      </c>
      <c r="G206" s="99">
        <v>220464</v>
      </c>
      <c r="H206" s="99">
        <v>9435</v>
      </c>
      <c r="I206" s="99">
        <v>39729</v>
      </c>
      <c r="J206" s="99">
        <v>3118</v>
      </c>
      <c r="K206" s="99">
        <v>3858451</v>
      </c>
      <c r="L206" s="99">
        <v>1462573</v>
      </c>
      <c r="M206" s="99">
        <v>767471</v>
      </c>
      <c r="N206" s="99">
        <v>29347963</v>
      </c>
      <c r="O206" s="99">
        <v>104797</v>
      </c>
      <c r="P206" s="99">
        <v>2389639.2399999998</v>
      </c>
      <c r="Q206" s="99">
        <v>850549.55999999994</v>
      </c>
      <c r="R206" s="99">
        <v>810047.20000000007</v>
      </c>
      <c r="S206" s="99">
        <v>885559</v>
      </c>
      <c r="T206" s="99">
        <v>85095.78</v>
      </c>
      <c r="U206" s="99">
        <v>117513.21999999999</v>
      </c>
      <c r="V206" s="99">
        <v>540221</v>
      </c>
      <c r="W206" s="99">
        <v>641715</v>
      </c>
      <c r="X206" s="99">
        <v>2528391</v>
      </c>
      <c r="Y206" s="99">
        <v>1603711.2</v>
      </c>
      <c r="Z206" s="99">
        <v>452328.8</v>
      </c>
      <c r="AA206" s="99">
        <v>1180683</v>
      </c>
      <c r="AB206" s="99">
        <v>437887</v>
      </c>
      <c r="AC206" s="99">
        <v>75419</v>
      </c>
      <c r="AD206" s="99">
        <v>21581</v>
      </c>
      <c r="AE206" s="99">
        <v>7428</v>
      </c>
      <c r="AF206" s="99">
        <v>1848</v>
      </c>
      <c r="AG206" s="99">
        <v>1039116</v>
      </c>
      <c r="AH206" s="99">
        <v>675397</v>
      </c>
      <c r="AI206" s="99">
        <v>792771</v>
      </c>
      <c r="AJ206" s="99">
        <v>410243</v>
      </c>
      <c r="AK206" s="99">
        <v>332794</v>
      </c>
      <c r="AL206" s="99">
        <v>6703409</v>
      </c>
      <c r="AM206" s="99">
        <v>1457491</v>
      </c>
      <c r="AN206" s="99">
        <v>1630698</v>
      </c>
      <c r="AO206" s="99">
        <v>66185</v>
      </c>
      <c r="AP206" s="99">
        <v>520269</v>
      </c>
      <c r="AQ206" s="99">
        <v>760567</v>
      </c>
      <c r="AR206" s="99">
        <v>676005</v>
      </c>
      <c r="AS206" s="99">
        <v>753142</v>
      </c>
      <c r="AT206" s="99">
        <v>69088</v>
      </c>
      <c r="AU206" s="99">
        <v>1398357</v>
      </c>
      <c r="AV206" s="66">
        <v>66027423</v>
      </c>
      <c r="AW206" s="66">
        <v>282314</v>
      </c>
      <c r="AX206" s="66">
        <v>1215317</v>
      </c>
      <c r="AY206" s="66">
        <v>1497632</v>
      </c>
      <c r="AZ206" s="66">
        <v>0</v>
      </c>
      <c r="BA206" s="66">
        <v>1497632</v>
      </c>
      <c r="BB206" s="66">
        <v>625081</v>
      </c>
      <c r="BC206" s="66">
        <v>253835</v>
      </c>
      <c r="BD206" s="66">
        <v>878916</v>
      </c>
      <c r="BE206" s="66">
        <v>8911076</v>
      </c>
      <c r="BF206" s="66">
        <v>1027298</v>
      </c>
      <c r="BG206" s="66">
        <v>12314921</v>
      </c>
      <c r="BH206" s="66">
        <v>901694</v>
      </c>
      <c r="BI206" s="66">
        <v>861977</v>
      </c>
      <c r="BJ206" s="66">
        <v>2385070</v>
      </c>
      <c r="BK206" s="66">
        <v>78963743</v>
      </c>
      <c r="BM206" s="66">
        <v>78963743</v>
      </c>
    </row>
    <row r="207" spans="3:65">
      <c r="C207" s="106"/>
      <c r="D207" s="106" t="s">
        <v>58</v>
      </c>
      <c r="E207" s="66">
        <v>10</v>
      </c>
      <c r="F207" s="99">
        <v>146717</v>
      </c>
      <c r="G207" s="99">
        <v>235450</v>
      </c>
      <c r="H207" s="99">
        <v>82896</v>
      </c>
      <c r="I207" s="99">
        <v>359605.4</v>
      </c>
      <c r="J207" s="99">
        <v>78301.600000000006</v>
      </c>
      <c r="K207" s="99">
        <v>241355</v>
      </c>
      <c r="L207" s="99">
        <v>100037</v>
      </c>
      <c r="M207" s="99">
        <v>198628</v>
      </c>
      <c r="N207" s="99">
        <v>323919</v>
      </c>
      <c r="O207" s="99">
        <v>60601286</v>
      </c>
      <c r="P207" s="99">
        <v>12337585.58</v>
      </c>
      <c r="Q207" s="99">
        <v>4391344.0199999996</v>
      </c>
      <c r="R207" s="99">
        <v>4182232.4000000004</v>
      </c>
      <c r="S207" s="99">
        <v>3042563</v>
      </c>
      <c r="T207" s="99">
        <v>1688092.14</v>
      </c>
      <c r="U207" s="99">
        <v>2331174.86</v>
      </c>
      <c r="V207" s="99">
        <v>129856</v>
      </c>
      <c r="W207" s="99">
        <v>185789</v>
      </c>
      <c r="X207" s="99">
        <v>226429</v>
      </c>
      <c r="Y207" s="99">
        <v>114503.22</v>
      </c>
      <c r="Z207" s="99">
        <v>32295.78</v>
      </c>
      <c r="AA207" s="99">
        <v>719769</v>
      </c>
      <c r="AB207" s="99">
        <v>82573</v>
      </c>
      <c r="AC207" s="99">
        <v>71891</v>
      </c>
      <c r="AD207" s="99">
        <v>39873</v>
      </c>
      <c r="AE207" s="99">
        <v>3431</v>
      </c>
      <c r="AF207" s="99">
        <v>1654</v>
      </c>
      <c r="AG207" s="99">
        <v>1567557</v>
      </c>
      <c r="AH207" s="99">
        <v>649700</v>
      </c>
      <c r="AI207" s="99">
        <v>4331801</v>
      </c>
      <c r="AJ207" s="99">
        <v>113806</v>
      </c>
      <c r="AK207" s="99">
        <v>47082</v>
      </c>
      <c r="AL207" s="99">
        <v>236937</v>
      </c>
      <c r="AM207" s="99">
        <v>64127</v>
      </c>
      <c r="AN207" s="99">
        <v>809020</v>
      </c>
      <c r="AO207" s="99">
        <v>10706</v>
      </c>
      <c r="AP207" s="99">
        <v>149455</v>
      </c>
      <c r="AQ207" s="99">
        <v>197592</v>
      </c>
      <c r="AR207" s="99">
        <v>315714</v>
      </c>
      <c r="AS207" s="99">
        <v>207640</v>
      </c>
      <c r="AT207" s="99">
        <v>13273</v>
      </c>
      <c r="AU207" s="99">
        <v>14180</v>
      </c>
      <c r="AV207" s="66">
        <v>100677842</v>
      </c>
      <c r="AW207" s="66">
        <v>2250753</v>
      </c>
      <c r="AX207" s="66">
        <v>4191467</v>
      </c>
      <c r="AY207" s="66">
        <v>6442219</v>
      </c>
      <c r="AZ207" s="66">
        <v>0</v>
      </c>
      <c r="BA207" s="66">
        <v>6442219</v>
      </c>
      <c r="BB207" s="66">
        <v>0</v>
      </c>
      <c r="BC207" s="66">
        <v>571216</v>
      </c>
      <c r="BD207" s="66">
        <v>571216</v>
      </c>
      <c r="BE207" s="66">
        <v>227745</v>
      </c>
      <c r="BF207" s="66">
        <v>4226707</v>
      </c>
      <c r="BG207" s="66">
        <v>11467887</v>
      </c>
      <c r="BH207" s="66">
        <v>727467</v>
      </c>
      <c r="BI207" s="66">
        <v>6137037</v>
      </c>
      <c r="BJ207" s="66">
        <v>4862175</v>
      </c>
      <c r="BK207" s="66">
        <v>110143400</v>
      </c>
      <c r="BM207" s="66">
        <v>110143400</v>
      </c>
    </row>
    <row r="208" spans="3:65">
      <c r="C208" s="106"/>
      <c r="D208" s="106" t="s">
        <v>59</v>
      </c>
      <c r="E208" s="66">
        <v>11</v>
      </c>
      <c r="F208" s="99">
        <v>5419023.1499999994</v>
      </c>
      <c r="G208" s="99">
        <v>2382178.1</v>
      </c>
      <c r="H208" s="99">
        <v>1364559.67</v>
      </c>
      <c r="I208" s="99">
        <v>605799.8459999999</v>
      </c>
      <c r="J208" s="99">
        <v>1343.7840000000001</v>
      </c>
      <c r="K208" s="99">
        <v>1518506.5999999999</v>
      </c>
      <c r="L208" s="99">
        <v>7683555.8399999999</v>
      </c>
      <c r="M208" s="99">
        <v>2627353.7799999998</v>
      </c>
      <c r="N208" s="99">
        <v>8868718.9299999997</v>
      </c>
      <c r="O208" s="99">
        <v>661887.96</v>
      </c>
      <c r="P208" s="99">
        <v>57883032.933199994</v>
      </c>
      <c r="Q208" s="99">
        <v>20602435.450799998</v>
      </c>
      <c r="R208" s="99">
        <v>19621367.095999997</v>
      </c>
      <c r="S208" s="99">
        <v>2706400.21</v>
      </c>
      <c r="T208" s="99">
        <v>1001159.5775999998</v>
      </c>
      <c r="U208" s="99">
        <v>1382553.7023999998</v>
      </c>
      <c r="V208" s="99">
        <v>1992713.7899999998</v>
      </c>
      <c r="W208" s="99">
        <v>2487647.09</v>
      </c>
      <c r="X208" s="99">
        <v>1575054.5599999998</v>
      </c>
      <c r="Y208" s="99">
        <v>495867.34080000001</v>
      </c>
      <c r="Z208" s="99">
        <v>139860.01920000001</v>
      </c>
      <c r="AA208" s="99">
        <v>1105485.3599999999</v>
      </c>
      <c r="AB208" s="99">
        <v>4114760.8899999997</v>
      </c>
      <c r="AC208" s="99">
        <v>25204.21</v>
      </c>
      <c r="AD208" s="99">
        <v>81833.59</v>
      </c>
      <c r="AE208" s="99">
        <v>548.11</v>
      </c>
      <c r="AF208" s="99">
        <v>111281.67</v>
      </c>
      <c r="AG208" s="99">
        <v>3899868.1399999997</v>
      </c>
      <c r="AH208" s="99">
        <v>36010.06</v>
      </c>
      <c r="AI208" s="99">
        <v>158794.96</v>
      </c>
      <c r="AJ208" s="99">
        <v>74732.349999999991</v>
      </c>
      <c r="AK208" s="99">
        <v>73866.819999999992</v>
      </c>
      <c r="AL208" s="99">
        <v>1175.28</v>
      </c>
      <c r="AM208" s="99">
        <v>81980.5</v>
      </c>
      <c r="AN208" s="99">
        <v>54516.59</v>
      </c>
      <c r="AO208" s="99">
        <v>22583.43</v>
      </c>
      <c r="AP208" s="99">
        <v>1180295.5899999999</v>
      </c>
      <c r="AQ208" s="99">
        <v>57762.179999999993</v>
      </c>
      <c r="AR208" s="99">
        <v>646186.88</v>
      </c>
      <c r="AS208" s="99">
        <v>27889.3</v>
      </c>
      <c r="AT208" s="99">
        <v>13434967.289999999</v>
      </c>
      <c r="AU208" s="99">
        <v>5020.3099999999995</v>
      </c>
      <c r="AV208" s="66">
        <v>166215781.75999999</v>
      </c>
      <c r="AW208" s="66">
        <v>1184399.04</v>
      </c>
      <c r="AX208" s="66">
        <v>3901819.86</v>
      </c>
      <c r="AY208" s="66">
        <v>5086218.3099999996</v>
      </c>
      <c r="AZ208" s="66">
        <v>0</v>
      </c>
      <c r="BA208" s="66">
        <v>5086218.3099999996</v>
      </c>
      <c r="BB208" s="66">
        <v>0</v>
      </c>
      <c r="BC208" s="66">
        <v>491239.89999999997</v>
      </c>
      <c r="BD208" s="66">
        <v>491239.89999999997</v>
      </c>
      <c r="BE208" s="66">
        <v>11455404.01</v>
      </c>
      <c r="BF208" s="66">
        <v>6035918.2999999998</v>
      </c>
      <c r="BG208" s="66">
        <v>23068781.109999999</v>
      </c>
      <c r="BH208" s="66">
        <v>1953737.7999999998</v>
      </c>
      <c r="BI208" s="66">
        <v>4665915.29</v>
      </c>
      <c r="BJ208" s="66">
        <v>6422230.2399999993</v>
      </c>
      <c r="BK208" s="66">
        <v>189087139.42999998</v>
      </c>
      <c r="BM208" s="66">
        <v>189087139.42999998</v>
      </c>
    </row>
    <row r="209" spans="3:65" ht="14.4">
      <c r="C209" s="106"/>
      <c r="D209" s="107" t="s">
        <v>195</v>
      </c>
      <c r="E209" s="66">
        <v>12</v>
      </c>
      <c r="F209" s="99">
        <v>1928804.8499999999</v>
      </c>
      <c r="G209" s="99">
        <v>847893.9</v>
      </c>
      <c r="H209" s="99">
        <v>485690.73</v>
      </c>
      <c r="I209" s="99">
        <v>215623.67399999997</v>
      </c>
      <c r="J209" s="99">
        <v>478.29600000000005</v>
      </c>
      <c r="K209" s="99">
        <v>540485.4</v>
      </c>
      <c r="L209" s="99">
        <v>2734824.96</v>
      </c>
      <c r="M209" s="99">
        <v>935159.82</v>
      </c>
      <c r="N209" s="99">
        <v>3156662.67</v>
      </c>
      <c r="O209" s="99">
        <v>235587.24</v>
      </c>
      <c r="P209" s="99">
        <v>20602435.450799998</v>
      </c>
      <c r="Q209" s="99">
        <v>7333070.2451999988</v>
      </c>
      <c r="R209" s="99">
        <v>6983876.4239999996</v>
      </c>
      <c r="S209" s="99">
        <v>963294.99</v>
      </c>
      <c r="T209" s="99">
        <v>356344.93439999997</v>
      </c>
      <c r="U209" s="99">
        <v>492095.38559999992</v>
      </c>
      <c r="V209" s="99">
        <v>709271.01</v>
      </c>
      <c r="W209" s="99">
        <v>885433.71</v>
      </c>
      <c r="X209" s="99">
        <v>560612.64</v>
      </c>
      <c r="Y209" s="99">
        <v>176495.15520000001</v>
      </c>
      <c r="Z209" s="99">
        <v>49780.684800000003</v>
      </c>
      <c r="AA209" s="99">
        <v>393477.83999999997</v>
      </c>
      <c r="AB209" s="99">
        <v>1464575.91</v>
      </c>
      <c r="AC209" s="99">
        <v>8970.99</v>
      </c>
      <c r="AD209" s="99">
        <v>29127.21</v>
      </c>
      <c r="AE209" s="99">
        <v>195.09</v>
      </c>
      <c r="AF209" s="99">
        <v>39608.729999999996</v>
      </c>
      <c r="AG209" s="99">
        <v>1388088.66</v>
      </c>
      <c r="AH209" s="99">
        <v>12817.14</v>
      </c>
      <c r="AI209" s="99">
        <v>56520.24</v>
      </c>
      <c r="AJ209" s="99">
        <v>26599.649999999998</v>
      </c>
      <c r="AK209" s="99">
        <v>26291.579999999998</v>
      </c>
      <c r="AL209" s="99">
        <v>418.32</v>
      </c>
      <c r="AM209" s="99">
        <v>29179.5</v>
      </c>
      <c r="AN209" s="99">
        <v>19404.21</v>
      </c>
      <c r="AO209" s="99">
        <v>8038.17</v>
      </c>
      <c r="AP209" s="99">
        <v>420105.20999999996</v>
      </c>
      <c r="AQ209" s="99">
        <v>20559.420000000002</v>
      </c>
      <c r="AR209" s="99">
        <v>229998.72</v>
      </c>
      <c r="AS209" s="99">
        <v>9926.6999999999989</v>
      </c>
      <c r="AT209" s="99">
        <v>4781937.51</v>
      </c>
      <c r="AU209" s="99">
        <v>1786.8899999999999</v>
      </c>
      <c r="AV209" s="66">
        <v>59161549.439999998</v>
      </c>
      <c r="AW209" s="66">
        <v>421565.76</v>
      </c>
      <c r="AX209" s="66">
        <v>1388783.3399999999</v>
      </c>
      <c r="AY209" s="66">
        <v>1810348.89</v>
      </c>
      <c r="AZ209" s="66">
        <v>0</v>
      </c>
      <c r="BA209" s="66">
        <v>1810348.89</v>
      </c>
      <c r="BB209" s="66">
        <v>0</v>
      </c>
      <c r="BC209" s="66">
        <v>174848.1</v>
      </c>
      <c r="BD209" s="66">
        <v>174848.1</v>
      </c>
      <c r="BE209" s="66">
        <v>4077347.19</v>
      </c>
      <c r="BF209" s="66">
        <v>2148377.6999999997</v>
      </c>
      <c r="BG209" s="66">
        <v>8210922.0899999999</v>
      </c>
      <c r="BH209" s="66">
        <v>695398.2</v>
      </c>
      <c r="BI209" s="66">
        <v>1660749.51</v>
      </c>
      <c r="BJ209" s="66">
        <v>2285878.56</v>
      </c>
      <c r="BK209" s="66">
        <v>67302202.170000002</v>
      </c>
      <c r="BM209" s="66">
        <v>67302202.170000002</v>
      </c>
    </row>
    <row r="210" spans="3:65" ht="14.4">
      <c r="C210" s="106"/>
      <c r="D210" s="107" t="s">
        <v>196</v>
      </c>
      <c r="E210" s="66">
        <v>13</v>
      </c>
      <c r="F210" s="99">
        <v>1836957</v>
      </c>
      <c r="G210" s="99">
        <v>807518</v>
      </c>
      <c r="H210" s="99">
        <v>462562.60000000003</v>
      </c>
      <c r="I210" s="99">
        <v>205355.88</v>
      </c>
      <c r="J210" s="99">
        <v>455.52</v>
      </c>
      <c r="K210" s="99">
        <v>514748</v>
      </c>
      <c r="L210" s="99">
        <v>2604595.2000000002</v>
      </c>
      <c r="M210" s="99">
        <v>890628.4</v>
      </c>
      <c r="N210" s="99">
        <v>3006345.4000000004</v>
      </c>
      <c r="O210" s="99">
        <v>224368.80000000002</v>
      </c>
      <c r="P210" s="99">
        <v>19621367.096000001</v>
      </c>
      <c r="Q210" s="99">
        <v>6983876.4240000006</v>
      </c>
      <c r="R210" s="99">
        <v>6651310.8800000008</v>
      </c>
      <c r="S210" s="99">
        <v>917423.8</v>
      </c>
      <c r="T210" s="99">
        <v>339376.12800000003</v>
      </c>
      <c r="U210" s="99">
        <v>468662.272</v>
      </c>
      <c r="V210" s="99">
        <v>675496.20000000007</v>
      </c>
      <c r="W210" s="99">
        <v>843270.20000000007</v>
      </c>
      <c r="X210" s="99">
        <v>533916.80000000005</v>
      </c>
      <c r="Y210" s="99">
        <v>168090.62400000001</v>
      </c>
      <c r="Z210" s="99">
        <v>47410.176000000007</v>
      </c>
      <c r="AA210" s="99">
        <v>374740.80000000005</v>
      </c>
      <c r="AB210" s="99">
        <v>1394834.2000000002</v>
      </c>
      <c r="AC210" s="99">
        <v>8543.7999999999993</v>
      </c>
      <c r="AD210" s="99">
        <v>27740.2</v>
      </c>
      <c r="AE210" s="99">
        <v>185.8</v>
      </c>
      <c r="AF210" s="99">
        <v>37722.6</v>
      </c>
      <c r="AG210" s="99">
        <v>1321989.2000000002</v>
      </c>
      <c r="AH210" s="99">
        <v>12206.800000000001</v>
      </c>
      <c r="AI210" s="99">
        <v>53828.800000000003</v>
      </c>
      <c r="AJ210" s="99">
        <v>25333</v>
      </c>
      <c r="AK210" s="99">
        <v>25039.600000000002</v>
      </c>
      <c r="AL210" s="99">
        <v>398.40000000000003</v>
      </c>
      <c r="AM210" s="99">
        <v>27790</v>
      </c>
      <c r="AN210" s="99">
        <v>18480.2</v>
      </c>
      <c r="AO210" s="99">
        <v>7655.4000000000005</v>
      </c>
      <c r="AP210" s="99">
        <v>400100.2</v>
      </c>
      <c r="AQ210" s="99">
        <v>19580.400000000001</v>
      </c>
      <c r="AR210" s="99">
        <v>219046.40000000002</v>
      </c>
      <c r="AS210" s="99">
        <v>9454</v>
      </c>
      <c r="AT210" s="99">
        <v>4554226.2</v>
      </c>
      <c r="AU210" s="99">
        <v>1701.8000000000002</v>
      </c>
      <c r="AV210" s="66">
        <v>56344332.800000004</v>
      </c>
      <c r="AW210" s="66">
        <v>401491.20000000001</v>
      </c>
      <c r="AX210" s="66">
        <v>1322650.8</v>
      </c>
      <c r="AY210" s="66">
        <v>1724141.8</v>
      </c>
      <c r="AZ210" s="66">
        <v>0</v>
      </c>
      <c r="BA210" s="66">
        <v>1724141.8</v>
      </c>
      <c r="BB210" s="66">
        <v>0</v>
      </c>
      <c r="BC210" s="66">
        <v>166522</v>
      </c>
      <c r="BD210" s="66">
        <v>166522</v>
      </c>
      <c r="BE210" s="66">
        <v>3883187.8000000003</v>
      </c>
      <c r="BF210" s="66">
        <v>2046074</v>
      </c>
      <c r="BG210" s="66">
        <v>7819925.8000000007</v>
      </c>
      <c r="BH210" s="66">
        <v>662284</v>
      </c>
      <c r="BI210" s="66">
        <v>1581666.2000000002</v>
      </c>
      <c r="BJ210" s="66">
        <v>2177027.2000000002</v>
      </c>
      <c r="BK210" s="66">
        <v>64097335.400000006</v>
      </c>
      <c r="BM210" s="66">
        <v>64097335.400000006</v>
      </c>
    </row>
    <row r="211" spans="3:65">
      <c r="C211" s="106"/>
      <c r="D211" s="106" t="s">
        <v>60</v>
      </c>
      <c r="E211" s="66">
        <v>14</v>
      </c>
      <c r="F211" s="99">
        <v>124450</v>
      </c>
      <c r="G211" s="99">
        <v>29852</v>
      </c>
      <c r="H211" s="99">
        <v>659</v>
      </c>
      <c r="I211" s="99">
        <v>30573.8</v>
      </c>
      <c r="J211" s="99">
        <v>253.20000000000002</v>
      </c>
      <c r="K211" s="99">
        <v>702202</v>
      </c>
      <c r="L211" s="99">
        <v>44784</v>
      </c>
      <c r="M211" s="99">
        <v>105229</v>
      </c>
      <c r="N211" s="99">
        <v>602711</v>
      </c>
      <c r="O211" s="99">
        <v>28387</v>
      </c>
      <c r="P211" s="99">
        <v>747043.25</v>
      </c>
      <c r="Q211" s="99">
        <v>265896.75</v>
      </c>
      <c r="R211" s="99">
        <v>253235</v>
      </c>
      <c r="S211" s="99">
        <v>34772610</v>
      </c>
      <c r="T211" s="99">
        <v>1958882.0999999999</v>
      </c>
      <c r="U211" s="99">
        <v>2705122.9</v>
      </c>
      <c r="V211" s="99">
        <v>522594</v>
      </c>
      <c r="W211" s="99">
        <v>1166037</v>
      </c>
      <c r="X211" s="99">
        <v>335472</v>
      </c>
      <c r="Y211" s="99">
        <v>325476.84000000003</v>
      </c>
      <c r="Z211" s="99">
        <v>91801.16</v>
      </c>
      <c r="AA211" s="99">
        <v>3854995</v>
      </c>
      <c r="AB211" s="99">
        <v>587578</v>
      </c>
      <c r="AC211" s="99">
        <v>10606</v>
      </c>
      <c r="AD211" s="99">
        <v>113734</v>
      </c>
      <c r="AE211" s="99">
        <v>32</v>
      </c>
      <c r="AF211" s="99">
        <v>665</v>
      </c>
      <c r="AG211" s="99">
        <v>36987998</v>
      </c>
      <c r="AH211" s="99">
        <v>3094</v>
      </c>
      <c r="AI211" s="99">
        <v>9744</v>
      </c>
      <c r="AJ211" s="99">
        <v>12525</v>
      </c>
      <c r="AK211" s="99">
        <v>15411</v>
      </c>
      <c r="AL211" s="99">
        <v>74</v>
      </c>
      <c r="AM211" s="99">
        <v>2040</v>
      </c>
      <c r="AN211" s="99">
        <v>4092</v>
      </c>
      <c r="AO211" s="99">
        <v>5087</v>
      </c>
      <c r="AP211" s="99">
        <v>5945</v>
      </c>
      <c r="AQ211" s="99">
        <v>948</v>
      </c>
      <c r="AR211" s="99">
        <v>437</v>
      </c>
      <c r="AS211" s="99">
        <v>28546</v>
      </c>
      <c r="AT211" s="99">
        <v>6447</v>
      </c>
      <c r="AU211" s="99">
        <v>52</v>
      </c>
      <c r="AV211" s="66">
        <v>86463324</v>
      </c>
      <c r="AW211" s="66">
        <v>3642140</v>
      </c>
      <c r="AX211" s="66">
        <v>825901</v>
      </c>
      <c r="AY211" s="66">
        <v>4468041</v>
      </c>
      <c r="AZ211" s="66">
        <v>0</v>
      </c>
      <c r="BA211" s="66">
        <v>4468041</v>
      </c>
      <c r="BB211" s="66">
        <v>0</v>
      </c>
      <c r="BC211" s="66">
        <v>70574</v>
      </c>
      <c r="BD211" s="66">
        <v>70574</v>
      </c>
      <c r="BE211" s="66">
        <v>1777266</v>
      </c>
      <c r="BF211" s="66">
        <v>567719</v>
      </c>
      <c r="BG211" s="66">
        <v>6883601</v>
      </c>
      <c r="BH211" s="66">
        <v>426273</v>
      </c>
      <c r="BI211" s="66">
        <v>781062</v>
      </c>
      <c r="BJ211" s="66">
        <v>4207162</v>
      </c>
      <c r="BK211" s="66">
        <v>96346752</v>
      </c>
      <c r="BM211" s="66">
        <v>96346752</v>
      </c>
    </row>
    <row r="212" spans="3:65" ht="14.4">
      <c r="C212" s="106"/>
      <c r="D212" s="108" t="s">
        <v>197</v>
      </c>
      <c r="E212" s="66">
        <v>15</v>
      </c>
      <c r="F212" s="99">
        <v>12453.84</v>
      </c>
      <c r="G212" s="99">
        <v>43783.32</v>
      </c>
      <c r="H212" s="99">
        <v>73467.66</v>
      </c>
      <c r="I212" s="99">
        <v>50693.159999999996</v>
      </c>
      <c r="J212" s="99">
        <v>144.47999999999999</v>
      </c>
      <c r="K212" s="99">
        <v>10320.66</v>
      </c>
      <c r="L212" s="99">
        <v>5342.82</v>
      </c>
      <c r="M212" s="99">
        <v>706576.08</v>
      </c>
      <c r="N212" s="99">
        <v>1495698.1199999999</v>
      </c>
      <c r="O212" s="99">
        <v>7417.2</v>
      </c>
      <c r="P212" s="99">
        <v>389608.01039999997</v>
      </c>
      <c r="Q212" s="99">
        <v>138674.03759999998</v>
      </c>
      <c r="R212" s="99">
        <v>132070.51199999999</v>
      </c>
      <c r="S212" s="99">
        <v>1167051.8999999999</v>
      </c>
      <c r="T212" s="99">
        <v>10262541.693599999</v>
      </c>
      <c r="U212" s="99">
        <v>14172081.386399997</v>
      </c>
      <c r="V212" s="99">
        <v>5937267</v>
      </c>
      <c r="W212" s="99">
        <v>6865235.1600000001</v>
      </c>
      <c r="X212" s="99">
        <v>2884062.3</v>
      </c>
      <c r="Y212" s="99">
        <v>364105.77840000001</v>
      </c>
      <c r="Z212" s="99">
        <v>102696.50159999999</v>
      </c>
      <c r="AA212" s="99">
        <v>4746947.9399999995</v>
      </c>
      <c r="AB212" s="99">
        <v>634644.78</v>
      </c>
      <c r="AC212" s="99">
        <v>157804.07999999999</v>
      </c>
      <c r="AD212" s="99">
        <v>3854.7599999999998</v>
      </c>
      <c r="AE212" s="99">
        <v>651.41999999999996</v>
      </c>
      <c r="AF212" s="99">
        <v>286.44</v>
      </c>
      <c r="AG212" s="99">
        <v>7119109.2000000002</v>
      </c>
      <c r="AH212" s="99">
        <v>478.79999999999995</v>
      </c>
      <c r="AI212" s="99">
        <v>4153.8</v>
      </c>
      <c r="AJ212" s="99">
        <v>485.09999999999997</v>
      </c>
      <c r="AK212" s="99">
        <v>0</v>
      </c>
      <c r="AL212" s="99">
        <v>0.42</v>
      </c>
      <c r="AM212" s="99">
        <v>31.5</v>
      </c>
      <c r="AN212" s="99">
        <v>631.67999999999995</v>
      </c>
      <c r="AO212" s="99">
        <v>0</v>
      </c>
      <c r="AP212" s="99">
        <v>0.84</v>
      </c>
      <c r="AQ212" s="99">
        <v>282.24</v>
      </c>
      <c r="AR212" s="99">
        <v>722.81999999999994</v>
      </c>
      <c r="AS212" s="99">
        <v>10.5</v>
      </c>
      <c r="AT212" s="99">
        <v>3.78</v>
      </c>
      <c r="AU212" s="99">
        <v>7.56</v>
      </c>
      <c r="AV212" s="66">
        <v>57491400.119999997</v>
      </c>
      <c r="AW212" s="66">
        <v>0</v>
      </c>
      <c r="AX212" s="66">
        <v>0</v>
      </c>
      <c r="AY212" s="66">
        <v>0</v>
      </c>
      <c r="AZ212" s="66">
        <v>0</v>
      </c>
      <c r="BA212" s="66">
        <v>0</v>
      </c>
      <c r="BB212" s="66">
        <v>0</v>
      </c>
      <c r="BC212" s="66">
        <v>323764.98</v>
      </c>
      <c r="BD212" s="66">
        <v>323764.98</v>
      </c>
      <c r="BE212" s="66">
        <v>2456359.08</v>
      </c>
      <c r="BF212" s="66">
        <v>1965152.7</v>
      </c>
      <c r="BG212" s="66">
        <v>4745276.76</v>
      </c>
      <c r="BH212" s="66">
        <v>558962.46</v>
      </c>
      <c r="BI212" s="66">
        <v>7725697.9799999995</v>
      </c>
      <c r="BJ212" s="66">
        <v>2043995.52</v>
      </c>
      <c r="BK212" s="66">
        <v>55996011.960000001</v>
      </c>
      <c r="BM212" s="66">
        <v>55996011.960000001</v>
      </c>
    </row>
    <row r="213" spans="3:65" ht="14.4">
      <c r="C213" s="106"/>
      <c r="D213" s="108" t="s">
        <v>198</v>
      </c>
      <c r="E213" s="66">
        <v>16</v>
      </c>
      <c r="F213" s="99">
        <v>17198.16</v>
      </c>
      <c r="G213" s="99">
        <v>60462.679999999993</v>
      </c>
      <c r="H213" s="99">
        <v>101455.34</v>
      </c>
      <c r="I213" s="99">
        <v>70004.84</v>
      </c>
      <c r="J213" s="99">
        <v>199.51999999999998</v>
      </c>
      <c r="K213" s="99">
        <v>14252.339999999998</v>
      </c>
      <c r="L213" s="99">
        <v>7378.1799999999994</v>
      </c>
      <c r="M213" s="99">
        <v>975747.91999999993</v>
      </c>
      <c r="N213" s="99">
        <v>2065487.88</v>
      </c>
      <c r="O213" s="99">
        <v>10242.799999999999</v>
      </c>
      <c r="P213" s="99">
        <v>538030.10959999997</v>
      </c>
      <c r="Q213" s="99">
        <v>191502.24239999999</v>
      </c>
      <c r="R213" s="99">
        <v>182383.08799999999</v>
      </c>
      <c r="S213" s="99">
        <v>1611643.0999999999</v>
      </c>
      <c r="T213" s="99">
        <v>14172081.386399997</v>
      </c>
      <c r="U213" s="99">
        <v>19570969.533599995</v>
      </c>
      <c r="V213" s="99">
        <v>8199082.9999999991</v>
      </c>
      <c r="W213" s="99">
        <v>9480562.8399999999</v>
      </c>
      <c r="X213" s="99">
        <v>3982752.6999999997</v>
      </c>
      <c r="Y213" s="99">
        <v>502812.74160000001</v>
      </c>
      <c r="Z213" s="99">
        <v>141818.97839999999</v>
      </c>
      <c r="AA213" s="99">
        <v>6555309.0599999996</v>
      </c>
      <c r="AB213" s="99">
        <v>876414.22</v>
      </c>
      <c r="AC213" s="99">
        <v>217919.91999999998</v>
      </c>
      <c r="AD213" s="99">
        <v>5323.24</v>
      </c>
      <c r="AE213" s="99">
        <v>899.57999999999993</v>
      </c>
      <c r="AF213" s="99">
        <v>395.55999999999995</v>
      </c>
      <c r="AG213" s="99">
        <v>9831150.7999999989</v>
      </c>
      <c r="AH213" s="99">
        <v>661.19999999999993</v>
      </c>
      <c r="AI213" s="99">
        <v>5736.2</v>
      </c>
      <c r="AJ213" s="99">
        <v>669.9</v>
      </c>
      <c r="AK213" s="99">
        <v>0</v>
      </c>
      <c r="AL213" s="99">
        <v>0.57999999999999996</v>
      </c>
      <c r="AM213" s="99">
        <v>43.5</v>
      </c>
      <c r="AN213" s="99">
        <v>872.31999999999994</v>
      </c>
      <c r="AO213" s="99">
        <v>0</v>
      </c>
      <c r="AP213" s="99">
        <v>1.1599999999999999</v>
      </c>
      <c r="AQ213" s="99">
        <v>389.76</v>
      </c>
      <c r="AR213" s="99">
        <v>998.18</v>
      </c>
      <c r="AS213" s="99">
        <v>14.499999999999998</v>
      </c>
      <c r="AT213" s="99">
        <v>5.22</v>
      </c>
      <c r="AU213" s="99">
        <v>10.44</v>
      </c>
      <c r="AV213" s="66">
        <v>79392885.879999995</v>
      </c>
      <c r="AW213" s="66">
        <v>0</v>
      </c>
      <c r="AX213" s="66">
        <v>0</v>
      </c>
      <c r="AY213" s="66">
        <v>0</v>
      </c>
      <c r="AZ213" s="66">
        <v>0</v>
      </c>
      <c r="BA213" s="66">
        <v>0</v>
      </c>
      <c r="BB213" s="66">
        <v>0</v>
      </c>
      <c r="BC213" s="66">
        <v>447104.01999999996</v>
      </c>
      <c r="BD213" s="66">
        <v>447104.01999999996</v>
      </c>
      <c r="BE213" s="66">
        <v>3392114.92</v>
      </c>
      <c r="BF213" s="66">
        <v>2713782.3</v>
      </c>
      <c r="BG213" s="66">
        <v>6553001.2399999993</v>
      </c>
      <c r="BH213" s="66">
        <v>771900.53999999992</v>
      </c>
      <c r="BI213" s="66">
        <v>10668821.02</v>
      </c>
      <c r="BJ213" s="66">
        <v>2822660.48</v>
      </c>
      <c r="BK213" s="66">
        <v>77327826.039999992</v>
      </c>
      <c r="BM213" s="66">
        <v>77327826.039999992</v>
      </c>
    </row>
    <row r="214" spans="3:65">
      <c r="C214" s="106"/>
      <c r="D214" s="106" t="s">
        <v>62</v>
      </c>
      <c r="E214" s="66">
        <v>17</v>
      </c>
      <c r="F214" s="99">
        <v>592677</v>
      </c>
      <c r="G214" s="99">
        <v>224200</v>
      </c>
      <c r="H214" s="99">
        <v>7168</v>
      </c>
      <c r="I214" s="99">
        <v>26943</v>
      </c>
      <c r="J214" s="99">
        <v>5184</v>
      </c>
      <c r="K214" s="99">
        <v>791443</v>
      </c>
      <c r="L214" s="99">
        <v>133728</v>
      </c>
      <c r="M214" s="99">
        <v>672890</v>
      </c>
      <c r="N214" s="99">
        <v>296711</v>
      </c>
      <c r="O214" s="99">
        <v>194080</v>
      </c>
      <c r="P214" s="99">
        <v>1224893.69</v>
      </c>
      <c r="Q214" s="99">
        <v>435979.11</v>
      </c>
      <c r="R214" s="99">
        <v>415218.2</v>
      </c>
      <c r="S214" s="99">
        <v>1315340</v>
      </c>
      <c r="T214" s="99">
        <v>52715.88</v>
      </c>
      <c r="U214" s="99">
        <v>72798.12</v>
      </c>
      <c r="V214" s="99">
        <v>27715914</v>
      </c>
      <c r="W214" s="99">
        <v>4268107</v>
      </c>
      <c r="X214" s="99">
        <v>3565430</v>
      </c>
      <c r="Y214" s="99">
        <v>1088391.72</v>
      </c>
      <c r="Z214" s="99">
        <v>306982.28000000003</v>
      </c>
      <c r="AA214" s="99">
        <v>1288062</v>
      </c>
      <c r="AB214" s="99">
        <v>1429859</v>
      </c>
      <c r="AC214" s="99">
        <v>200581</v>
      </c>
      <c r="AD214" s="99">
        <v>13153</v>
      </c>
      <c r="AE214" s="99">
        <v>464</v>
      </c>
      <c r="AF214" s="99">
        <v>2168</v>
      </c>
      <c r="AG214" s="99">
        <v>13806650</v>
      </c>
      <c r="AH214" s="99">
        <v>18076</v>
      </c>
      <c r="AI214" s="99">
        <v>36649</v>
      </c>
      <c r="AJ214" s="99">
        <v>34650</v>
      </c>
      <c r="AK214" s="99">
        <v>48102</v>
      </c>
      <c r="AL214" s="99">
        <v>3023</v>
      </c>
      <c r="AM214" s="99">
        <v>14002</v>
      </c>
      <c r="AN214" s="99">
        <v>878402</v>
      </c>
      <c r="AO214" s="99">
        <v>7670</v>
      </c>
      <c r="AP214" s="99">
        <v>1010840</v>
      </c>
      <c r="AQ214" s="99">
        <v>27383</v>
      </c>
      <c r="AR214" s="99">
        <v>1111110</v>
      </c>
      <c r="AS214" s="99">
        <v>38864</v>
      </c>
      <c r="AT214" s="99">
        <v>1586</v>
      </c>
      <c r="AU214" s="99">
        <v>42981</v>
      </c>
      <c r="AV214" s="66">
        <v>63421070</v>
      </c>
      <c r="AW214" s="66">
        <v>15368</v>
      </c>
      <c r="AX214" s="66">
        <v>33979</v>
      </c>
      <c r="AY214" s="66">
        <v>49347</v>
      </c>
      <c r="AZ214" s="66">
        <v>0</v>
      </c>
      <c r="BA214" s="66">
        <v>49347</v>
      </c>
      <c r="BB214" s="66">
        <v>3170573</v>
      </c>
      <c r="BC214" s="66">
        <v>759173</v>
      </c>
      <c r="BD214" s="66">
        <v>3929746</v>
      </c>
      <c r="BE214" s="66">
        <v>2550034</v>
      </c>
      <c r="BF214" s="66">
        <v>537200</v>
      </c>
      <c r="BG214" s="66">
        <v>7066326</v>
      </c>
      <c r="BH214" s="66">
        <v>130472</v>
      </c>
      <c r="BI214" s="66">
        <v>1091445</v>
      </c>
      <c r="BJ214" s="66">
        <v>3668034</v>
      </c>
      <c r="BK214" s="66">
        <v>72933514</v>
      </c>
      <c r="BM214" s="66">
        <v>72933514</v>
      </c>
    </row>
    <row r="215" spans="3:65">
      <c r="C215" s="106"/>
      <c r="D215" s="106" t="s">
        <v>63</v>
      </c>
      <c r="E215" s="66">
        <v>18</v>
      </c>
      <c r="F215" s="99">
        <v>106250</v>
      </c>
      <c r="G215" s="99">
        <v>362893</v>
      </c>
      <c r="H215" s="99">
        <v>6600</v>
      </c>
      <c r="I215" s="99">
        <v>84706</v>
      </c>
      <c r="J215" s="99">
        <v>4974</v>
      </c>
      <c r="K215" s="99">
        <v>555767</v>
      </c>
      <c r="L215" s="99">
        <v>345635</v>
      </c>
      <c r="M215" s="99">
        <v>135269</v>
      </c>
      <c r="N215" s="99">
        <v>257924</v>
      </c>
      <c r="O215" s="99">
        <v>763015</v>
      </c>
      <c r="P215" s="99">
        <v>1302679.8799999999</v>
      </c>
      <c r="Q215" s="99">
        <v>463665.72</v>
      </c>
      <c r="R215" s="99">
        <v>441586.4</v>
      </c>
      <c r="S215" s="99">
        <v>9442618</v>
      </c>
      <c r="T215" s="99">
        <v>238572.18</v>
      </c>
      <c r="U215" s="99">
        <v>329456.81999999995</v>
      </c>
      <c r="V215" s="99">
        <v>1446729</v>
      </c>
      <c r="W215" s="99">
        <v>32833780</v>
      </c>
      <c r="X215" s="99">
        <v>7790858</v>
      </c>
      <c r="Y215" s="99">
        <v>2046195.06</v>
      </c>
      <c r="Z215" s="99">
        <v>577131.94000000006</v>
      </c>
      <c r="AA215" s="99">
        <v>2041021</v>
      </c>
      <c r="AB215" s="99">
        <v>3507505</v>
      </c>
      <c r="AC215" s="99">
        <v>12096</v>
      </c>
      <c r="AD215" s="99">
        <v>455718</v>
      </c>
      <c r="AE215" s="99">
        <v>3437</v>
      </c>
      <c r="AF215" s="99">
        <v>4773</v>
      </c>
      <c r="AG215" s="99">
        <v>2315442</v>
      </c>
      <c r="AH215" s="99">
        <v>54590</v>
      </c>
      <c r="AI215" s="99">
        <v>527881</v>
      </c>
      <c r="AJ215" s="99">
        <v>159060</v>
      </c>
      <c r="AK215" s="99">
        <v>53573</v>
      </c>
      <c r="AL215" s="99">
        <v>49405</v>
      </c>
      <c r="AM215" s="99">
        <v>21322</v>
      </c>
      <c r="AN215" s="99">
        <v>40409</v>
      </c>
      <c r="AO215" s="99">
        <v>3389</v>
      </c>
      <c r="AP215" s="99">
        <v>17460</v>
      </c>
      <c r="AQ215" s="99">
        <v>10442</v>
      </c>
      <c r="AR215" s="99">
        <v>16661</v>
      </c>
      <c r="AS215" s="99">
        <v>20452</v>
      </c>
      <c r="AT215" s="99">
        <v>6342</v>
      </c>
      <c r="AU215" s="99">
        <v>22221</v>
      </c>
      <c r="AV215" s="66">
        <v>68879506</v>
      </c>
      <c r="AW215" s="66">
        <v>23262</v>
      </c>
      <c r="AX215" s="66">
        <v>20573</v>
      </c>
      <c r="AY215" s="66">
        <v>43835</v>
      </c>
      <c r="AZ215" s="66">
        <v>0</v>
      </c>
      <c r="BA215" s="66">
        <v>43835</v>
      </c>
      <c r="BB215" s="66">
        <v>19876312</v>
      </c>
      <c r="BC215" s="66">
        <v>5413595</v>
      </c>
      <c r="BD215" s="66">
        <v>25289907</v>
      </c>
      <c r="BE215" s="66">
        <v>3601262</v>
      </c>
      <c r="BF215" s="66">
        <v>858706</v>
      </c>
      <c r="BG215" s="66">
        <v>29793709</v>
      </c>
      <c r="BH215" s="66">
        <v>1193703</v>
      </c>
      <c r="BI215" s="66">
        <v>3956657</v>
      </c>
      <c r="BJ215" s="66">
        <v>4709430</v>
      </c>
      <c r="BK215" s="66">
        <v>98232284</v>
      </c>
      <c r="BM215" s="66">
        <v>98232284</v>
      </c>
    </row>
    <row r="216" spans="3:65">
      <c r="C216" s="106"/>
      <c r="D216" s="106" t="s">
        <v>64</v>
      </c>
      <c r="E216" s="66">
        <v>19</v>
      </c>
      <c r="F216" s="99">
        <v>1098778</v>
      </c>
      <c r="G216" s="99">
        <v>2099316</v>
      </c>
      <c r="H216" s="99">
        <v>6859</v>
      </c>
      <c r="I216" s="99">
        <v>4237680.4000000004</v>
      </c>
      <c r="J216" s="99">
        <v>1405401.6</v>
      </c>
      <c r="K216" s="99">
        <v>76087</v>
      </c>
      <c r="L216" s="99">
        <v>427570</v>
      </c>
      <c r="M216" s="99">
        <v>119076</v>
      </c>
      <c r="N216" s="99">
        <v>1234956</v>
      </c>
      <c r="O216" s="99">
        <v>109023</v>
      </c>
      <c r="P216" s="99">
        <v>268018.12</v>
      </c>
      <c r="Q216" s="99">
        <v>95396.28</v>
      </c>
      <c r="R216" s="99">
        <v>90853.6</v>
      </c>
      <c r="S216" s="99">
        <v>141748</v>
      </c>
      <c r="T216" s="99">
        <v>86162.58</v>
      </c>
      <c r="U216" s="99">
        <v>118986.42</v>
      </c>
      <c r="V216" s="99">
        <v>153710</v>
      </c>
      <c r="W216" s="99">
        <v>519317</v>
      </c>
      <c r="X216" s="99">
        <v>22902858</v>
      </c>
      <c r="Y216" s="99">
        <v>326441.7</v>
      </c>
      <c r="Z216" s="99">
        <v>92073.3</v>
      </c>
      <c r="AA216" s="99">
        <v>1095845</v>
      </c>
      <c r="AB216" s="99">
        <v>2124003</v>
      </c>
      <c r="AC216" s="99">
        <v>84012</v>
      </c>
      <c r="AD216" s="99">
        <v>13930</v>
      </c>
      <c r="AE216" s="99">
        <v>2574</v>
      </c>
      <c r="AF216" s="99">
        <v>765</v>
      </c>
      <c r="AG216" s="99">
        <v>432841</v>
      </c>
      <c r="AH216" s="99">
        <v>508</v>
      </c>
      <c r="AI216" s="99">
        <v>8269</v>
      </c>
      <c r="AJ216" s="99">
        <v>12315</v>
      </c>
      <c r="AK216" s="99">
        <v>3919</v>
      </c>
      <c r="AL216" s="99">
        <v>160629</v>
      </c>
      <c r="AM216" s="99">
        <v>5948</v>
      </c>
      <c r="AN216" s="99">
        <v>6812</v>
      </c>
      <c r="AO216" s="99">
        <v>85</v>
      </c>
      <c r="AP216" s="99">
        <v>601</v>
      </c>
      <c r="AQ216" s="99">
        <v>124</v>
      </c>
      <c r="AR216" s="99">
        <v>321</v>
      </c>
      <c r="AS216" s="99">
        <v>342</v>
      </c>
      <c r="AT216" s="99">
        <v>264378</v>
      </c>
      <c r="AU216" s="99">
        <v>416</v>
      </c>
      <c r="AV216" s="66">
        <v>39828951</v>
      </c>
      <c r="AW216" s="66">
        <v>5682</v>
      </c>
      <c r="AX216" s="66">
        <v>18006</v>
      </c>
      <c r="AY216" s="66">
        <v>23688</v>
      </c>
      <c r="AZ216" s="66">
        <v>0</v>
      </c>
      <c r="BA216" s="66">
        <v>23688</v>
      </c>
      <c r="BB216" s="66">
        <v>23896216</v>
      </c>
      <c r="BC216" s="66">
        <v>2300536</v>
      </c>
      <c r="BD216" s="66">
        <v>26196752</v>
      </c>
      <c r="BE216" s="66">
        <v>2816612</v>
      </c>
      <c r="BF216" s="66">
        <v>1085401</v>
      </c>
      <c r="BG216" s="66">
        <v>30122453</v>
      </c>
      <c r="BH216" s="66">
        <v>743177</v>
      </c>
      <c r="BI216" s="66">
        <v>1315216</v>
      </c>
      <c r="BJ216" s="66">
        <v>3355309</v>
      </c>
      <c r="BK216" s="66">
        <v>71248319</v>
      </c>
      <c r="BM216" s="66">
        <v>71248319</v>
      </c>
    </row>
    <row r="217" spans="3:65">
      <c r="C217" s="106"/>
      <c r="D217" s="74" t="s">
        <v>157</v>
      </c>
      <c r="E217" s="66">
        <v>20</v>
      </c>
      <c r="F217" s="99">
        <v>884576.94000000006</v>
      </c>
      <c r="G217" s="99">
        <v>18763.68</v>
      </c>
      <c r="H217" s="99">
        <v>1063.92</v>
      </c>
      <c r="I217" s="99">
        <v>11405.004000000001</v>
      </c>
      <c r="J217" s="99">
        <v>353.49600000000004</v>
      </c>
      <c r="K217" s="99">
        <v>49168.86</v>
      </c>
      <c r="L217" s="99">
        <v>25505.22</v>
      </c>
      <c r="M217" s="99">
        <v>23182.38</v>
      </c>
      <c r="N217" s="99">
        <v>18407.22</v>
      </c>
      <c r="O217" s="99">
        <v>27477.84</v>
      </c>
      <c r="P217" s="99">
        <v>1608099.8699999999</v>
      </c>
      <c r="Q217" s="99">
        <v>572374.53</v>
      </c>
      <c r="R217" s="99">
        <v>545118.6</v>
      </c>
      <c r="S217" s="99">
        <v>49609.560000000005</v>
      </c>
      <c r="T217" s="99">
        <v>122395.29119999999</v>
      </c>
      <c r="U217" s="99">
        <v>169022.06879999998</v>
      </c>
      <c r="V217" s="99">
        <v>25742.34</v>
      </c>
      <c r="W217" s="99">
        <v>213405.66</v>
      </c>
      <c r="X217" s="99">
        <v>3242173.74</v>
      </c>
      <c r="Y217" s="99">
        <v>40709031.433200002</v>
      </c>
      <c r="Z217" s="99">
        <v>11482034.506800001</v>
      </c>
      <c r="AA217" s="99">
        <v>2066730.12</v>
      </c>
      <c r="AB217" s="99">
        <v>80265.899999999994</v>
      </c>
      <c r="AC217" s="99">
        <v>116730.9</v>
      </c>
      <c r="AD217" s="99">
        <v>7903.7400000000007</v>
      </c>
      <c r="AE217" s="99">
        <v>1983.54</v>
      </c>
      <c r="AF217" s="99">
        <v>483.6</v>
      </c>
      <c r="AG217" s="99">
        <v>113731.02</v>
      </c>
      <c r="AH217" s="99">
        <v>9632.2200000000012</v>
      </c>
      <c r="AI217" s="99">
        <v>4337272.68</v>
      </c>
      <c r="AJ217" s="99">
        <v>7346.8200000000006</v>
      </c>
      <c r="AK217" s="99">
        <v>17184.18</v>
      </c>
      <c r="AL217" s="99">
        <v>138762</v>
      </c>
      <c r="AM217" s="99">
        <v>29816.280000000002</v>
      </c>
      <c r="AN217" s="99">
        <v>175556.16</v>
      </c>
      <c r="AO217" s="99">
        <v>562.38</v>
      </c>
      <c r="AP217" s="99">
        <v>39290.94</v>
      </c>
      <c r="AQ217" s="99">
        <v>56502.420000000006</v>
      </c>
      <c r="AR217" s="99">
        <v>29653.260000000002</v>
      </c>
      <c r="AS217" s="99">
        <v>29982.420000000002</v>
      </c>
      <c r="AT217" s="99">
        <v>4233.84</v>
      </c>
      <c r="AU217" s="99">
        <v>4115.28</v>
      </c>
      <c r="AV217" s="66">
        <v>67066651.080000006</v>
      </c>
      <c r="AW217" s="66">
        <v>3332851.8600000003</v>
      </c>
      <c r="AX217" s="66">
        <v>6154205.46</v>
      </c>
      <c r="AY217" s="66">
        <v>9487058.0999999996</v>
      </c>
      <c r="AZ217" s="66">
        <v>0</v>
      </c>
      <c r="BA217" s="66">
        <v>9487058.0999999996</v>
      </c>
      <c r="BB217" s="66">
        <v>1226364.3600000001</v>
      </c>
      <c r="BC217" s="66">
        <v>817893.96000000008</v>
      </c>
      <c r="BD217" s="66">
        <v>2044258.32</v>
      </c>
      <c r="BE217" s="66">
        <v>3135438.54</v>
      </c>
      <c r="BF217" s="66">
        <v>1777314.24</v>
      </c>
      <c r="BG217" s="66">
        <v>16444069.200000001</v>
      </c>
      <c r="BH217" s="66">
        <v>402901.98000000004</v>
      </c>
      <c r="BI217" s="66">
        <v>4259470.0200000005</v>
      </c>
      <c r="BJ217" s="66">
        <v>3903318.12</v>
      </c>
      <c r="BK217" s="66">
        <v>82751666.400000006</v>
      </c>
      <c r="BM217" s="66">
        <v>82751666.400000006</v>
      </c>
    </row>
    <row r="218" spans="3:65">
      <c r="C218" s="106"/>
      <c r="D218" s="74" t="s">
        <v>158</v>
      </c>
      <c r="E218" s="66">
        <v>21</v>
      </c>
      <c r="F218" s="99">
        <v>249496.06</v>
      </c>
      <c r="G218" s="99">
        <v>5292.32</v>
      </c>
      <c r="H218" s="99">
        <v>300.08</v>
      </c>
      <c r="I218" s="99">
        <v>3216.7960000000003</v>
      </c>
      <c r="J218" s="99">
        <v>99.704000000000008</v>
      </c>
      <c r="K218" s="99">
        <v>13868.14</v>
      </c>
      <c r="L218" s="99">
        <v>7193.78</v>
      </c>
      <c r="M218" s="99">
        <v>6538.62</v>
      </c>
      <c r="N218" s="99">
        <v>5191.78</v>
      </c>
      <c r="O218" s="99">
        <v>7750.16</v>
      </c>
      <c r="P218" s="99">
        <v>453566.63</v>
      </c>
      <c r="Q218" s="99">
        <v>161438.97</v>
      </c>
      <c r="R218" s="99">
        <v>153751.4</v>
      </c>
      <c r="S218" s="99">
        <v>13992.44</v>
      </c>
      <c r="T218" s="99">
        <v>34521.748800000001</v>
      </c>
      <c r="U218" s="99">
        <v>47672.891199999998</v>
      </c>
      <c r="V218" s="99">
        <v>7260.66</v>
      </c>
      <c r="W218" s="99">
        <v>60191.340000000004</v>
      </c>
      <c r="X218" s="99">
        <v>914459.26</v>
      </c>
      <c r="Y218" s="99">
        <v>11482034.506800001</v>
      </c>
      <c r="Z218" s="99">
        <v>3238522.5532</v>
      </c>
      <c r="AA218" s="99">
        <v>582923.88</v>
      </c>
      <c r="AB218" s="99">
        <v>22639.1</v>
      </c>
      <c r="AC218" s="99">
        <v>32924.1</v>
      </c>
      <c r="AD218" s="99">
        <v>2229.2600000000002</v>
      </c>
      <c r="AE218" s="99">
        <v>559.46</v>
      </c>
      <c r="AF218" s="99">
        <v>136.4</v>
      </c>
      <c r="AG218" s="99">
        <v>32077.98</v>
      </c>
      <c r="AH218" s="99">
        <v>2716.78</v>
      </c>
      <c r="AI218" s="99">
        <v>1223333.32</v>
      </c>
      <c r="AJ218" s="99">
        <v>2072.1799999999998</v>
      </c>
      <c r="AK218" s="99">
        <v>4846.82</v>
      </c>
      <c r="AL218" s="99">
        <v>39138</v>
      </c>
      <c r="AM218" s="99">
        <v>8409.7199999999993</v>
      </c>
      <c r="AN218" s="99">
        <v>49515.840000000004</v>
      </c>
      <c r="AO218" s="99">
        <v>158.62</v>
      </c>
      <c r="AP218" s="99">
        <v>11082.06</v>
      </c>
      <c r="AQ218" s="99">
        <v>15936.58</v>
      </c>
      <c r="AR218" s="99">
        <v>8363.74</v>
      </c>
      <c r="AS218" s="99">
        <v>8456.58</v>
      </c>
      <c r="AT218" s="99">
        <v>1194.1600000000001</v>
      </c>
      <c r="AU218" s="99">
        <v>1160.72</v>
      </c>
      <c r="AV218" s="66">
        <v>18916234.920000002</v>
      </c>
      <c r="AW218" s="66">
        <v>940035.14</v>
      </c>
      <c r="AX218" s="66">
        <v>1735801.54</v>
      </c>
      <c r="AY218" s="66">
        <v>2675836.9</v>
      </c>
      <c r="AZ218" s="66">
        <v>0</v>
      </c>
      <c r="BA218" s="66">
        <v>2675836.9</v>
      </c>
      <c r="BB218" s="66">
        <v>345897.64</v>
      </c>
      <c r="BC218" s="66">
        <v>230688.04</v>
      </c>
      <c r="BD218" s="66">
        <v>576585.68000000005</v>
      </c>
      <c r="BE218" s="66">
        <v>884354.46</v>
      </c>
      <c r="BF218" s="66">
        <v>501293.76</v>
      </c>
      <c r="BG218" s="66">
        <v>4638070.8</v>
      </c>
      <c r="BH218" s="66">
        <v>113639.02</v>
      </c>
      <c r="BI218" s="66">
        <v>1201388.98</v>
      </c>
      <c r="BJ218" s="66">
        <v>1100935.8800000001</v>
      </c>
      <c r="BK218" s="66">
        <v>23340213.600000001</v>
      </c>
      <c r="BM218" s="66">
        <v>23340213.600000001</v>
      </c>
    </row>
    <row r="219" spans="3:65">
      <c r="C219" s="106"/>
      <c r="D219" s="106" t="s">
        <v>66</v>
      </c>
      <c r="E219" s="66">
        <v>22</v>
      </c>
      <c r="F219" s="99">
        <v>14398</v>
      </c>
      <c r="G219" s="99">
        <v>187305</v>
      </c>
      <c r="H219" s="99">
        <v>14260</v>
      </c>
      <c r="I219" s="99">
        <v>1661545.6</v>
      </c>
      <c r="J219" s="99">
        <v>762.40000000000009</v>
      </c>
      <c r="K219" s="99">
        <v>66472</v>
      </c>
      <c r="L219" s="99">
        <v>110369</v>
      </c>
      <c r="M219" s="99">
        <v>8653</v>
      </c>
      <c r="N219" s="99">
        <v>40880</v>
      </c>
      <c r="O219" s="99">
        <v>26207</v>
      </c>
      <c r="P219" s="99">
        <v>1554729.65</v>
      </c>
      <c r="Q219" s="99">
        <v>553378.35</v>
      </c>
      <c r="R219" s="99">
        <v>527027</v>
      </c>
      <c r="S219" s="99">
        <v>172055</v>
      </c>
      <c r="T219" s="99">
        <v>42665.279999999999</v>
      </c>
      <c r="U219" s="99">
        <v>58918.719999999994</v>
      </c>
      <c r="V219" s="99">
        <v>71623</v>
      </c>
      <c r="W219" s="99">
        <v>2991732</v>
      </c>
      <c r="X219" s="99">
        <v>1847245</v>
      </c>
      <c r="Y219" s="99">
        <v>1026139.92</v>
      </c>
      <c r="Z219" s="99">
        <v>289424.08</v>
      </c>
      <c r="AA219" s="99">
        <v>23812827</v>
      </c>
      <c r="AB219" s="99">
        <v>8199358</v>
      </c>
      <c r="AC219" s="99">
        <v>5001</v>
      </c>
      <c r="AD219" s="99">
        <v>1085865</v>
      </c>
      <c r="AE219" s="99">
        <v>1247</v>
      </c>
      <c r="AF219" s="99">
        <v>928</v>
      </c>
      <c r="AG219" s="99">
        <v>5974844</v>
      </c>
      <c r="AH219" s="99">
        <v>656149</v>
      </c>
      <c r="AI219" s="99">
        <v>39596</v>
      </c>
      <c r="AJ219" s="99">
        <v>111248</v>
      </c>
      <c r="AK219" s="99">
        <v>116593</v>
      </c>
      <c r="AL219" s="99">
        <v>591</v>
      </c>
      <c r="AM219" s="99">
        <v>21909</v>
      </c>
      <c r="AN219" s="99">
        <v>127998</v>
      </c>
      <c r="AO219" s="99">
        <v>342</v>
      </c>
      <c r="AP219" s="99">
        <v>812381</v>
      </c>
      <c r="AQ219" s="99">
        <v>7831</v>
      </c>
      <c r="AR219" s="99">
        <v>35131</v>
      </c>
      <c r="AS219" s="99">
        <v>34880</v>
      </c>
      <c r="AT219" s="99">
        <v>3828</v>
      </c>
      <c r="AU219" s="99">
        <v>1635</v>
      </c>
      <c r="AV219" s="66">
        <v>52315970</v>
      </c>
      <c r="AW219" s="66">
        <v>1318753</v>
      </c>
      <c r="AX219" s="66">
        <v>3294834</v>
      </c>
      <c r="AY219" s="66">
        <v>4613586</v>
      </c>
      <c r="AZ219" s="66">
        <v>0</v>
      </c>
      <c r="BA219" s="66">
        <v>4613586</v>
      </c>
      <c r="BB219" s="66">
        <v>5089799</v>
      </c>
      <c r="BC219" s="66">
        <v>1446800</v>
      </c>
      <c r="BD219" s="66">
        <v>6536599</v>
      </c>
      <c r="BE219" s="66">
        <v>2646925</v>
      </c>
      <c r="BF219" s="66">
        <v>2057232</v>
      </c>
      <c r="BG219" s="66">
        <v>15854342</v>
      </c>
      <c r="BH219" s="66">
        <v>540098</v>
      </c>
      <c r="BI219" s="66">
        <v>915042</v>
      </c>
      <c r="BJ219" s="66">
        <v>2751192</v>
      </c>
      <c r="BK219" s="66">
        <v>69466364</v>
      </c>
      <c r="BM219" s="66">
        <v>69466364</v>
      </c>
    </row>
    <row r="220" spans="3:65">
      <c r="C220" s="106"/>
      <c r="D220" s="106" t="s">
        <v>177</v>
      </c>
      <c r="E220" s="66">
        <v>23</v>
      </c>
      <c r="F220" s="99">
        <v>70202</v>
      </c>
      <c r="G220" s="99">
        <v>121683</v>
      </c>
      <c r="H220" s="99">
        <v>55420</v>
      </c>
      <c r="I220" s="99">
        <v>108515.2</v>
      </c>
      <c r="J220" s="99">
        <v>5960.8</v>
      </c>
      <c r="K220" s="99">
        <v>395960</v>
      </c>
      <c r="L220" s="99">
        <v>290591</v>
      </c>
      <c r="M220" s="99">
        <v>274122</v>
      </c>
      <c r="N220" s="99">
        <v>262473</v>
      </c>
      <c r="O220" s="99">
        <v>555857</v>
      </c>
      <c r="P220" s="99">
        <v>1431882.21</v>
      </c>
      <c r="Q220" s="99">
        <v>509652.99</v>
      </c>
      <c r="R220" s="99">
        <v>485383.8</v>
      </c>
      <c r="S220" s="99">
        <v>665429</v>
      </c>
      <c r="T220" s="99">
        <v>528301.62</v>
      </c>
      <c r="U220" s="99">
        <v>729559.38</v>
      </c>
      <c r="V220" s="99">
        <v>364439</v>
      </c>
      <c r="W220" s="99">
        <v>1521052</v>
      </c>
      <c r="X220" s="99">
        <v>573702</v>
      </c>
      <c r="Y220" s="99">
        <v>132919.02000000002</v>
      </c>
      <c r="Z220" s="99">
        <v>37489.979999999996</v>
      </c>
      <c r="AA220" s="99">
        <v>2147455</v>
      </c>
      <c r="AB220" s="99">
        <v>37781945</v>
      </c>
      <c r="AC220" s="99">
        <v>104076</v>
      </c>
      <c r="AD220" s="99">
        <v>2710563</v>
      </c>
      <c r="AE220" s="99">
        <v>13236</v>
      </c>
      <c r="AF220" s="99">
        <v>15105</v>
      </c>
      <c r="AG220" s="99">
        <v>471053</v>
      </c>
      <c r="AH220" s="99">
        <v>4243146</v>
      </c>
      <c r="AI220" s="99">
        <v>122989</v>
      </c>
      <c r="AJ220" s="99">
        <v>185005</v>
      </c>
      <c r="AK220" s="99">
        <v>4366948</v>
      </c>
      <c r="AL220" s="99">
        <v>131562</v>
      </c>
      <c r="AM220" s="99">
        <v>111958</v>
      </c>
      <c r="AN220" s="99">
        <v>1130161</v>
      </c>
      <c r="AO220" s="99">
        <v>17518</v>
      </c>
      <c r="AP220" s="99">
        <v>1433068</v>
      </c>
      <c r="AQ220" s="99">
        <v>122108</v>
      </c>
      <c r="AR220" s="99">
        <v>4833197</v>
      </c>
      <c r="AS220" s="99">
        <v>315631</v>
      </c>
      <c r="AT220" s="99">
        <v>31405</v>
      </c>
      <c r="AU220" s="99">
        <v>84595</v>
      </c>
      <c r="AV220" s="66">
        <v>69493317</v>
      </c>
      <c r="AW220" s="66">
        <v>2302603</v>
      </c>
      <c r="AX220" s="66">
        <v>2735368</v>
      </c>
      <c r="AY220" s="66">
        <v>5037971</v>
      </c>
      <c r="AZ220" s="66">
        <v>0</v>
      </c>
      <c r="BA220" s="66">
        <v>5037971</v>
      </c>
      <c r="BB220" s="66">
        <v>2092115</v>
      </c>
      <c r="BC220" s="66">
        <v>601489</v>
      </c>
      <c r="BD220" s="66">
        <v>2693604</v>
      </c>
      <c r="BE220" s="66">
        <v>5135220</v>
      </c>
      <c r="BF220" s="66">
        <v>1276410</v>
      </c>
      <c r="BG220" s="66">
        <v>14143206</v>
      </c>
      <c r="BH220" s="66">
        <v>3396338</v>
      </c>
      <c r="BI220" s="66">
        <v>2662391</v>
      </c>
      <c r="BJ220" s="66">
        <v>2880271</v>
      </c>
      <c r="BK220" s="66">
        <v>80458064</v>
      </c>
      <c r="BM220" s="66">
        <v>80458064</v>
      </c>
    </row>
    <row r="221" spans="3:65">
      <c r="C221" s="106"/>
      <c r="D221" s="106" t="s">
        <v>179</v>
      </c>
      <c r="E221" s="66">
        <v>24</v>
      </c>
      <c r="F221" s="99">
        <v>1846</v>
      </c>
      <c r="G221" s="99">
        <v>24106</v>
      </c>
      <c r="H221" s="99">
        <v>2815</v>
      </c>
      <c r="I221" s="99">
        <v>51120.800000000003</v>
      </c>
      <c r="J221" s="99">
        <v>4723.2</v>
      </c>
      <c r="K221" s="99">
        <v>35737</v>
      </c>
      <c r="L221" s="99">
        <v>120833</v>
      </c>
      <c r="M221" s="99">
        <v>72584</v>
      </c>
      <c r="N221" s="99">
        <v>832566</v>
      </c>
      <c r="O221" s="99">
        <v>33827</v>
      </c>
      <c r="P221" s="99">
        <v>42740.189999999995</v>
      </c>
      <c r="Q221" s="99">
        <v>15212.609999999999</v>
      </c>
      <c r="R221" s="99">
        <v>14488.2</v>
      </c>
      <c r="S221" s="99">
        <v>574901</v>
      </c>
      <c r="T221" s="99">
        <v>790412.27999999991</v>
      </c>
      <c r="U221" s="99">
        <v>1091521.72</v>
      </c>
      <c r="V221" s="99">
        <v>576447</v>
      </c>
      <c r="W221" s="99">
        <v>63822</v>
      </c>
      <c r="X221" s="99">
        <v>118436</v>
      </c>
      <c r="Y221" s="99">
        <v>69722.64</v>
      </c>
      <c r="Z221" s="99">
        <v>19665.36</v>
      </c>
      <c r="AA221" s="99">
        <v>22100</v>
      </c>
      <c r="AB221" s="99">
        <v>13847</v>
      </c>
      <c r="AC221" s="99">
        <v>324193</v>
      </c>
      <c r="AD221" s="99">
        <v>541632</v>
      </c>
      <c r="AE221" s="99">
        <v>2763</v>
      </c>
      <c r="AF221" s="99">
        <v>19017</v>
      </c>
      <c r="AG221" s="99">
        <v>8868</v>
      </c>
      <c r="AH221" s="99">
        <v>5875</v>
      </c>
      <c r="AI221" s="99">
        <v>57999</v>
      </c>
      <c r="AJ221" s="99">
        <v>12594</v>
      </c>
      <c r="AK221" s="99">
        <v>2137</v>
      </c>
      <c r="AL221" s="99">
        <v>1102</v>
      </c>
      <c r="AM221" s="99">
        <v>43455</v>
      </c>
      <c r="AN221" s="99">
        <v>2107079</v>
      </c>
      <c r="AO221" s="99">
        <v>28</v>
      </c>
      <c r="AP221" s="99">
        <v>315351</v>
      </c>
      <c r="AQ221" s="99">
        <v>44592</v>
      </c>
      <c r="AR221" s="99">
        <v>352261</v>
      </c>
      <c r="AS221" s="99">
        <v>21780</v>
      </c>
      <c r="AT221" s="99">
        <v>5972</v>
      </c>
      <c r="AU221" s="99">
        <v>59635</v>
      </c>
      <c r="AV221" s="66">
        <v>8519805</v>
      </c>
      <c r="AW221" s="66">
        <v>613</v>
      </c>
      <c r="AX221" s="66">
        <v>6804</v>
      </c>
      <c r="AY221" s="66">
        <v>7417</v>
      </c>
      <c r="AZ221" s="66">
        <v>0</v>
      </c>
      <c r="BA221" s="66">
        <v>7417</v>
      </c>
      <c r="BB221" s="66">
        <v>0</v>
      </c>
      <c r="BC221" s="66">
        <v>65301</v>
      </c>
      <c r="BD221" s="66">
        <v>65301</v>
      </c>
      <c r="BE221" s="66">
        <v>108157</v>
      </c>
      <c r="BF221" s="66">
        <v>61808</v>
      </c>
      <c r="BG221" s="66">
        <v>242683</v>
      </c>
      <c r="BH221" s="66">
        <v>1457255</v>
      </c>
      <c r="BI221" s="66">
        <v>2257255</v>
      </c>
      <c r="BJ221" s="66">
        <v>252663</v>
      </c>
      <c r="BK221" s="66">
        <v>5300641</v>
      </c>
      <c r="BM221" s="66">
        <v>5300641</v>
      </c>
    </row>
    <row r="222" spans="3:65">
      <c r="C222" s="106"/>
      <c r="D222" s="106" t="s">
        <v>70</v>
      </c>
      <c r="E222" s="66">
        <v>25</v>
      </c>
      <c r="F222" s="99">
        <v>184417</v>
      </c>
      <c r="G222" s="99">
        <v>401280</v>
      </c>
      <c r="H222" s="99">
        <v>186500</v>
      </c>
      <c r="I222" s="99">
        <v>353313.2</v>
      </c>
      <c r="J222" s="99">
        <v>19174.8</v>
      </c>
      <c r="K222" s="99">
        <v>1265214</v>
      </c>
      <c r="L222" s="99">
        <v>947449</v>
      </c>
      <c r="M222" s="99">
        <v>850559</v>
      </c>
      <c r="N222" s="99">
        <v>801060</v>
      </c>
      <c r="O222" s="99">
        <v>1707266</v>
      </c>
      <c r="P222" s="99">
        <v>4247605.29</v>
      </c>
      <c r="Q222" s="99">
        <v>1511859.51</v>
      </c>
      <c r="R222" s="99">
        <v>1439866.2000000002</v>
      </c>
      <c r="S222" s="99">
        <v>1383235</v>
      </c>
      <c r="T222" s="99">
        <v>1745604</v>
      </c>
      <c r="U222" s="99">
        <v>2410596</v>
      </c>
      <c r="V222" s="99">
        <v>882210</v>
      </c>
      <c r="W222" s="99">
        <v>672867</v>
      </c>
      <c r="X222" s="99">
        <v>552428</v>
      </c>
      <c r="Y222" s="99">
        <v>277400.76</v>
      </c>
      <c r="Z222" s="99">
        <v>78241.240000000005</v>
      </c>
      <c r="AA222" s="99">
        <v>301399</v>
      </c>
      <c r="AB222" s="99">
        <v>390142</v>
      </c>
      <c r="AC222" s="99">
        <v>49041</v>
      </c>
      <c r="AD222" s="99">
        <v>8007680</v>
      </c>
      <c r="AE222" s="99">
        <v>33609</v>
      </c>
      <c r="AF222" s="99">
        <v>45873</v>
      </c>
      <c r="AG222" s="99">
        <v>1014294</v>
      </c>
      <c r="AH222" s="99">
        <v>356265</v>
      </c>
      <c r="AI222" s="99">
        <v>250498</v>
      </c>
      <c r="AJ222" s="99">
        <v>260241</v>
      </c>
      <c r="AK222" s="99">
        <v>103169</v>
      </c>
      <c r="AL222" s="99">
        <v>206937</v>
      </c>
      <c r="AM222" s="99">
        <v>322740</v>
      </c>
      <c r="AN222" s="99">
        <v>324724</v>
      </c>
      <c r="AO222" s="99">
        <v>10316</v>
      </c>
      <c r="AP222" s="99">
        <v>103421</v>
      </c>
      <c r="AQ222" s="99">
        <v>149048</v>
      </c>
      <c r="AR222" s="99">
        <v>59676</v>
      </c>
      <c r="AS222" s="99">
        <v>90147</v>
      </c>
      <c r="AT222" s="99">
        <v>48899</v>
      </c>
      <c r="AU222" s="99">
        <v>31641</v>
      </c>
      <c r="AV222" s="66">
        <v>34077907</v>
      </c>
      <c r="AW222" s="66">
        <v>1367651</v>
      </c>
      <c r="AX222" s="66">
        <v>4663228</v>
      </c>
      <c r="AY222" s="66">
        <v>6030880</v>
      </c>
      <c r="AZ222" s="66">
        <v>0</v>
      </c>
      <c r="BA222" s="66">
        <v>6030880</v>
      </c>
      <c r="BB222" s="66">
        <v>0</v>
      </c>
      <c r="BC222" s="66">
        <v>0</v>
      </c>
      <c r="BD222" s="66">
        <v>0</v>
      </c>
      <c r="BE222" s="66">
        <v>0</v>
      </c>
      <c r="BF222" s="66">
        <v>83522</v>
      </c>
      <c r="BG222" s="66">
        <v>6114402</v>
      </c>
      <c r="BH222" s="66">
        <v>0</v>
      </c>
      <c r="BI222" s="66">
        <v>350957</v>
      </c>
      <c r="BJ222" s="66">
        <v>1844501</v>
      </c>
      <c r="BK222" s="66">
        <v>41685852</v>
      </c>
      <c r="BM222" s="66">
        <v>41685852</v>
      </c>
    </row>
    <row r="223" spans="3:65">
      <c r="C223" s="106"/>
      <c r="D223" s="106" t="s">
        <v>71</v>
      </c>
      <c r="E223" s="66">
        <v>26</v>
      </c>
      <c r="F223" s="99">
        <v>5011</v>
      </c>
      <c r="G223" s="99">
        <v>0</v>
      </c>
      <c r="H223" s="99">
        <v>0</v>
      </c>
      <c r="I223" s="99">
        <v>0</v>
      </c>
      <c r="J223" s="99">
        <v>0</v>
      </c>
      <c r="K223" s="99">
        <v>1030</v>
      </c>
      <c r="L223" s="99">
        <v>0</v>
      </c>
      <c r="M223" s="99">
        <v>0</v>
      </c>
      <c r="N223" s="99">
        <v>0</v>
      </c>
      <c r="O223" s="99">
        <v>5</v>
      </c>
      <c r="P223" s="99">
        <v>20.059999999999999</v>
      </c>
      <c r="Q223" s="99">
        <v>7.14</v>
      </c>
      <c r="R223" s="99">
        <v>6.8000000000000007</v>
      </c>
      <c r="S223" s="99">
        <v>1</v>
      </c>
      <c r="T223" s="99">
        <v>19564.439999999999</v>
      </c>
      <c r="U223" s="99">
        <v>27017.559999999998</v>
      </c>
      <c r="V223" s="99">
        <v>99522</v>
      </c>
      <c r="W223" s="99">
        <v>4</v>
      </c>
      <c r="X223" s="99">
        <v>34721</v>
      </c>
      <c r="Y223" s="99">
        <v>0</v>
      </c>
      <c r="Z223" s="99">
        <v>0</v>
      </c>
      <c r="AA223" s="99">
        <v>0</v>
      </c>
      <c r="AB223" s="99">
        <v>0</v>
      </c>
      <c r="AC223" s="99">
        <v>1</v>
      </c>
      <c r="AD223" s="99">
        <v>0</v>
      </c>
      <c r="AE223" s="99">
        <v>2161062</v>
      </c>
      <c r="AF223" s="99">
        <v>2</v>
      </c>
      <c r="AG223" s="99">
        <v>0</v>
      </c>
      <c r="AH223" s="99">
        <v>5201</v>
      </c>
      <c r="AI223" s="99">
        <v>1351332</v>
      </c>
      <c r="AJ223" s="99">
        <v>320300</v>
      </c>
      <c r="AK223" s="99">
        <v>0</v>
      </c>
      <c r="AL223" s="99">
        <v>0</v>
      </c>
      <c r="AM223" s="99">
        <v>375</v>
      </c>
      <c r="AN223" s="99">
        <v>43723</v>
      </c>
      <c r="AO223" s="99">
        <v>1543</v>
      </c>
      <c r="AP223" s="99">
        <v>167760</v>
      </c>
      <c r="AQ223" s="99">
        <v>1036</v>
      </c>
      <c r="AR223" s="99">
        <v>52138</v>
      </c>
      <c r="AS223" s="99">
        <v>66476</v>
      </c>
      <c r="AT223" s="99">
        <v>1534</v>
      </c>
      <c r="AU223" s="99">
        <v>2068</v>
      </c>
      <c r="AV223" s="66">
        <v>4361460</v>
      </c>
      <c r="AW223" s="66">
        <v>59566</v>
      </c>
      <c r="AX223" s="66">
        <v>176427</v>
      </c>
      <c r="AY223" s="66">
        <v>235993</v>
      </c>
      <c r="AZ223" s="66">
        <v>0</v>
      </c>
      <c r="BA223" s="66">
        <v>235993</v>
      </c>
      <c r="BB223" s="66">
        <v>0</v>
      </c>
      <c r="BC223" s="66">
        <v>232</v>
      </c>
      <c r="BD223" s="66">
        <v>232</v>
      </c>
      <c r="BE223" s="66">
        <v>0</v>
      </c>
      <c r="BF223" s="66">
        <v>54240</v>
      </c>
      <c r="BG223" s="66">
        <v>290465</v>
      </c>
      <c r="BH223" s="66">
        <v>0</v>
      </c>
      <c r="BI223" s="66">
        <v>23890</v>
      </c>
      <c r="BJ223" s="66">
        <v>203090</v>
      </c>
      <c r="BK223" s="66">
        <v>4831125</v>
      </c>
      <c r="BM223" s="66">
        <v>4831125</v>
      </c>
    </row>
    <row r="224" spans="3:65">
      <c r="C224" s="106"/>
      <c r="D224" s="106" t="s">
        <v>72</v>
      </c>
      <c r="E224" s="66">
        <v>27</v>
      </c>
      <c r="F224" s="99">
        <v>0</v>
      </c>
      <c r="G224" s="99">
        <v>38268</v>
      </c>
      <c r="H224" s="99">
        <v>25260</v>
      </c>
      <c r="I224" s="99">
        <v>9736.4</v>
      </c>
      <c r="J224" s="99">
        <v>763.6</v>
      </c>
      <c r="K224" s="99">
        <v>85822</v>
      </c>
      <c r="L224" s="99">
        <v>79674</v>
      </c>
      <c r="M224" s="99">
        <v>87222</v>
      </c>
      <c r="N224" s="99">
        <v>134272</v>
      </c>
      <c r="O224" s="99">
        <v>19940</v>
      </c>
      <c r="P224" s="99">
        <v>70135.069999999992</v>
      </c>
      <c r="Q224" s="99">
        <v>24963.329999999998</v>
      </c>
      <c r="R224" s="99">
        <v>23774.600000000002</v>
      </c>
      <c r="S224" s="99">
        <v>40233</v>
      </c>
      <c r="T224" s="99">
        <v>15763.439999999999</v>
      </c>
      <c r="U224" s="99">
        <v>21768.559999999998</v>
      </c>
      <c r="V224" s="99">
        <v>158840</v>
      </c>
      <c r="W224" s="99">
        <v>66792</v>
      </c>
      <c r="X224" s="99">
        <v>18394</v>
      </c>
      <c r="Y224" s="99">
        <v>19613.88</v>
      </c>
      <c r="Z224" s="99">
        <v>5532.12</v>
      </c>
      <c r="AA224" s="99">
        <v>10654</v>
      </c>
      <c r="AB224" s="99">
        <v>26794</v>
      </c>
      <c r="AC224" s="99">
        <v>5540</v>
      </c>
      <c r="AD224" s="99">
        <v>84319</v>
      </c>
      <c r="AE224" s="99">
        <v>412</v>
      </c>
      <c r="AF224" s="99">
        <v>388714</v>
      </c>
      <c r="AG224" s="99">
        <v>1026332</v>
      </c>
      <c r="AH224" s="99">
        <v>60021</v>
      </c>
      <c r="AI224" s="99">
        <v>188305</v>
      </c>
      <c r="AJ224" s="99">
        <v>104588</v>
      </c>
      <c r="AK224" s="99">
        <v>12936</v>
      </c>
      <c r="AL224" s="99">
        <v>41150</v>
      </c>
      <c r="AM224" s="99">
        <v>9414</v>
      </c>
      <c r="AN224" s="99">
        <v>53002</v>
      </c>
      <c r="AO224" s="99">
        <v>5800</v>
      </c>
      <c r="AP224" s="99">
        <v>19050</v>
      </c>
      <c r="AQ224" s="99">
        <v>215034</v>
      </c>
      <c r="AR224" s="99">
        <v>38829</v>
      </c>
      <c r="AS224" s="99">
        <v>82740</v>
      </c>
      <c r="AT224" s="99">
        <v>22721</v>
      </c>
      <c r="AU224" s="99">
        <v>8019</v>
      </c>
      <c r="AV224" s="66">
        <v>3351144</v>
      </c>
      <c r="AW224" s="66">
        <v>129709</v>
      </c>
      <c r="AX224" s="66">
        <v>530815</v>
      </c>
      <c r="AY224" s="66">
        <v>660524</v>
      </c>
      <c r="AZ224" s="66">
        <v>0</v>
      </c>
      <c r="BA224" s="66">
        <v>660524</v>
      </c>
      <c r="BB224" s="66">
        <v>0</v>
      </c>
      <c r="BC224" s="66">
        <v>7596</v>
      </c>
      <c r="BD224" s="66">
        <v>7596</v>
      </c>
      <c r="BE224" s="66">
        <v>0</v>
      </c>
      <c r="BF224" s="66">
        <v>3192</v>
      </c>
      <c r="BG224" s="66">
        <v>671312</v>
      </c>
      <c r="BH224" s="66">
        <v>0</v>
      </c>
      <c r="BI224" s="66">
        <v>214</v>
      </c>
      <c r="BJ224" s="66">
        <v>-167912</v>
      </c>
      <c r="BK224" s="66">
        <v>3854330</v>
      </c>
      <c r="BM224" s="66">
        <v>3854330</v>
      </c>
    </row>
    <row r="225" spans="3:65">
      <c r="C225" s="106"/>
      <c r="D225" s="106" t="s">
        <v>18</v>
      </c>
      <c r="E225" s="66">
        <v>28</v>
      </c>
      <c r="F225" s="99">
        <v>20517</v>
      </c>
      <c r="G225" s="99">
        <v>231950</v>
      </c>
      <c r="H225" s="99">
        <v>2237</v>
      </c>
      <c r="I225" s="99">
        <v>4830.6000000000004</v>
      </c>
      <c r="J225" s="99">
        <v>282.40000000000003</v>
      </c>
      <c r="K225" s="99">
        <v>13735</v>
      </c>
      <c r="L225" s="99">
        <v>17780</v>
      </c>
      <c r="M225" s="99">
        <v>15157</v>
      </c>
      <c r="N225" s="99">
        <v>4249</v>
      </c>
      <c r="O225" s="99">
        <v>4491</v>
      </c>
      <c r="P225" s="99">
        <v>10479.58</v>
      </c>
      <c r="Q225" s="99">
        <v>3730.02</v>
      </c>
      <c r="R225" s="99">
        <v>3552.4</v>
      </c>
      <c r="S225" s="99">
        <v>20111</v>
      </c>
      <c r="T225" s="99">
        <v>3016.02</v>
      </c>
      <c r="U225" s="99">
        <v>4164.9799999999996</v>
      </c>
      <c r="V225" s="99">
        <v>8667</v>
      </c>
      <c r="W225" s="99">
        <v>11943</v>
      </c>
      <c r="X225" s="99">
        <v>31658</v>
      </c>
      <c r="Y225" s="99">
        <v>1710.54</v>
      </c>
      <c r="Z225" s="99">
        <v>482.46</v>
      </c>
      <c r="AA225" s="99">
        <v>5242</v>
      </c>
      <c r="AB225" s="99">
        <v>6610</v>
      </c>
      <c r="AC225" s="99">
        <v>103</v>
      </c>
      <c r="AD225" s="99">
        <v>23775</v>
      </c>
      <c r="AE225" s="99">
        <v>569</v>
      </c>
      <c r="AF225" s="99">
        <v>590</v>
      </c>
      <c r="AG225" s="99">
        <v>1069000</v>
      </c>
      <c r="AH225" s="99">
        <v>40186</v>
      </c>
      <c r="AI225" s="99">
        <v>30382</v>
      </c>
      <c r="AJ225" s="99">
        <v>22526</v>
      </c>
      <c r="AK225" s="99">
        <v>6661</v>
      </c>
      <c r="AL225" s="99">
        <v>29741</v>
      </c>
      <c r="AM225" s="99">
        <v>8133</v>
      </c>
      <c r="AN225" s="99">
        <v>74800</v>
      </c>
      <c r="AO225" s="99">
        <v>1235</v>
      </c>
      <c r="AP225" s="99">
        <v>12035</v>
      </c>
      <c r="AQ225" s="99">
        <v>18515</v>
      </c>
      <c r="AR225" s="99">
        <v>15306</v>
      </c>
      <c r="AS225" s="99">
        <v>42544</v>
      </c>
      <c r="AT225" s="99">
        <v>12190</v>
      </c>
      <c r="AU225" s="99">
        <v>1653</v>
      </c>
      <c r="AV225" s="66">
        <v>1836536</v>
      </c>
      <c r="AW225" s="66">
        <v>1433256</v>
      </c>
      <c r="AX225" s="66">
        <v>3164227</v>
      </c>
      <c r="AY225" s="66">
        <v>4597483</v>
      </c>
      <c r="AZ225" s="66">
        <v>0</v>
      </c>
      <c r="BA225" s="66">
        <v>4597483</v>
      </c>
      <c r="BB225" s="66">
        <v>239938903</v>
      </c>
      <c r="BC225" s="66">
        <v>0</v>
      </c>
      <c r="BD225" s="66">
        <v>239938903</v>
      </c>
      <c r="BE225" s="66">
        <v>0</v>
      </c>
      <c r="BF225" s="66">
        <v>0</v>
      </c>
      <c r="BG225" s="66">
        <v>244536385</v>
      </c>
      <c r="BH225" s="66">
        <v>33009637</v>
      </c>
      <c r="BI225" s="66">
        <v>51582000</v>
      </c>
      <c r="BJ225" s="66">
        <v>-5687382</v>
      </c>
      <c r="BK225" s="66">
        <v>156093902</v>
      </c>
      <c r="BM225" s="66">
        <v>156093902</v>
      </c>
    </row>
    <row r="226" spans="3:65">
      <c r="C226" s="106"/>
      <c r="D226" s="106" t="s">
        <v>19</v>
      </c>
      <c r="E226" s="66">
        <v>29</v>
      </c>
      <c r="F226" s="99">
        <v>8731720</v>
      </c>
      <c r="G226" s="99">
        <v>659530</v>
      </c>
      <c r="H226" s="99">
        <v>283610</v>
      </c>
      <c r="I226" s="99">
        <v>1073854.6000000001</v>
      </c>
      <c r="J226" s="99">
        <v>168016.40000000002</v>
      </c>
      <c r="K226" s="99">
        <v>3217546</v>
      </c>
      <c r="L226" s="99">
        <v>2525706</v>
      </c>
      <c r="M226" s="99">
        <v>2150670</v>
      </c>
      <c r="N226" s="99">
        <v>2369540</v>
      </c>
      <c r="O226" s="99">
        <v>6482840</v>
      </c>
      <c r="P226" s="99">
        <v>7178448.5800000001</v>
      </c>
      <c r="Q226" s="99">
        <v>2555041.02</v>
      </c>
      <c r="R226" s="99">
        <v>2433372.4</v>
      </c>
      <c r="S226" s="99">
        <v>4048542</v>
      </c>
      <c r="T226" s="99">
        <v>2843138.34</v>
      </c>
      <c r="U226" s="99">
        <v>3926238.6599999997</v>
      </c>
      <c r="V226" s="99">
        <v>1438350</v>
      </c>
      <c r="W226" s="99">
        <v>4544085</v>
      </c>
      <c r="X226" s="99">
        <v>1427929</v>
      </c>
      <c r="Y226" s="99">
        <v>2019239.82</v>
      </c>
      <c r="Z226" s="99">
        <v>569529.18000000005</v>
      </c>
      <c r="AA226" s="99">
        <v>1246788</v>
      </c>
      <c r="AB226" s="99">
        <v>2588920</v>
      </c>
      <c r="AC226" s="99">
        <v>449378</v>
      </c>
      <c r="AD226" s="99">
        <v>11989500</v>
      </c>
      <c r="AE226" s="99">
        <v>354930</v>
      </c>
      <c r="AF226" s="99">
        <v>1334980</v>
      </c>
      <c r="AG226" s="99">
        <v>1813819</v>
      </c>
      <c r="AH226" s="99">
        <v>9050505</v>
      </c>
      <c r="AI226" s="99">
        <v>769195</v>
      </c>
      <c r="AJ226" s="99">
        <v>497975</v>
      </c>
      <c r="AK226" s="99">
        <v>344435</v>
      </c>
      <c r="AL226" s="99">
        <v>441808</v>
      </c>
      <c r="AM226" s="99">
        <v>472750</v>
      </c>
      <c r="AN226" s="99">
        <v>512861</v>
      </c>
      <c r="AO226" s="99">
        <v>16406</v>
      </c>
      <c r="AP226" s="99">
        <v>249967</v>
      </c>
      <c r="AQ226" s="99">
        <v>269786</v>
      </c>
      <c r="AR226" s="99">
        <v>138330</v>
      </c>
      <c r="AS226" s="99">
        <v>139677</v>
      </c>
      <c r="AT226" s="99">
        <v>102589</v>
      </c>
      <c r="AU226" s="99">
        <v>144876</v>
      </c>
      <c r="AV226" s="66">
        <v>93576420</v>
      </c>
      <c r="AW226" s="66">
        <v>412498</v>
      </c>
      <c r="AX226" s="66">
        <v>1101440</v>
      </c>
      <c r="AY226" s="66">
        <v>1513938</v>
      </c>
      <c r="AZ226" s="66">
        <v>0</v>
      </c>
      <c r="BA226" s="66">
        <v>1513938</v>
      </c>
      <c r="BB226" s="66">
        <v>10562100</v>
      </c>
      <c r="BC226" s="66">
        <v>138258</v>
      </c>
      <c r="BD226" s="66">
        <v>10700358</v>
      </c>
      <c r="BE226" s="66">
        <v>17896856</v>
      </c>
      <c r="BF226" s="66">
        <v>2042607</v>
      </c>
      <c r="BG226" s="66">
        <v>32153759</v>
      </c>
      <c r="BH226" s="66">
        <v>393122</v>
      </c>
      <c r="BI226" s="66">
        <v>473224</v>
      </c>
      <c r="BJ226" s="66">
        <v>2929036</v>
      </c>
      <c r="BK226" s="66">
        <v>127792868</v>
      </c>
      <c r="BM226" s="66">
        <v>127792868</v>
      </c>
    </row>
    <row r="227" spans="3:65">
      <c r="C227" s="106"/>
      <c r="D227" s="106" t="s">
        <v>73</v>
      </c>
      <c r="E227" s="66">
        <v>30</v>
      </c>
      <c r="F227" s="99">
        <v>753566</v>
      </c>
      <c r="G227" s="99">
        <v>1176188</v>
      </c>
      <c r="H227" s="99">
        <v>119910</v>
      </c>
      <c r="I227" s="99">
        <v>168881.2</v>
      </c>
      <c r="J227" s="99">
        <v>35270.800000000003</v>
      </c>
      <c r="K227" s="99">
        <v>1487268</v>
      </c>
      <c r="L227" s="99">
        <v>905805</v>
      </c>
      <c r="M227" s="99">
        <v>1165723</v>
      </c>
      <c r="N227" s="99">
        <v>950143</v>
      </c>
      <c r="O227" s="99">
        <v>433074</v>
      </c>
      <c r="P227" s="99">
        <v>3321481.6999999997</v>
      </c>
      <c r="Q227" s="99">
        <v>1182222.3</v>
      </c>
      <c r="R227" s="99">
        <v>1125926</v>
      </c>
      <c r="S227" s="99">
        <v>2739700</v>
      </c>
      <c r="T227" s="99">
        <v>668256.12</v>
      </c>
      <c r="U227" s="99">
        <v>922829.87999999989</v>
      </c>
      <c r="V227" s="99">
        <v>821921</v>
      </c>
      <c r="W227" s="99">
        <v>1157965</v>
      </c>
      <c r="X227" s="99">
        <v>871954</v>
      </c>
      <c r="Y227" s="99">
        <v>1546326.6</v>
      </c>
      <c r="Z227" s="99">
        <v>436143.4</v>
      </c>
      <c r="AA227" s="99">
        <v>534286</v>
      </c>
      <c r="AB227" s="99">
        <v>641146</v>
      </c>
      <c r="AC227" s="99">
        <v>66948</v>
      </c>
      <c r="AD227" s="99">
        <v>254887</v>
      </c>
      <c r="AE227" s="99">
        <v>21902</v>
      </c>
      <c r="AF227" s="99">
        <v>4826</v>
      </c>
      <c r="AG227" s="99">
        <v>2615272</v>
      </c>
      <c r="AH227" s="99">
        <v>3940654</v>
      </c>
      <c r="AI227" s="99">
        <v>45497530</v>
      </c>
      <c r="AJ227" s="99">
        <v>94734</v>
      </c>
      <c r="AK227" s="99">
        <v>208161</v>
      </c>
      <c r="AL227" s="99">
        <v>934885</v>
      </c>
      <c r="AM227" s="99">
        <v>231217</v>
      </c>
      <c r="AN227" s="99">
        <v>5469676</v>
      </c>
      <c r="AO227" s="99">
        <v>45020</v>
      </c>
      <c r="AP227" s="99">
        <v>440172</v>
      </c>
      <c r="AQ227" s="99">
        <v>917698</v>
      </c>
      <c r="AR227" s="99">
        <v>245023</v>
      </c>
      <c r="AS227" s="99">
        <v>102642</v>
      </c>
      <c r="AT227" s="99">
        <v>14759</v>
      </c>
      <c r="AU227" s="99">
        <v>49672</v>
      </c>
      <c r="AV227" s="66">
        <v>84321666</v>
      </c>
      <c r="AW227" s="66">
        <v>585482</v>
      </c>
      <c r="AX227" s="66">
        <v>5549406</v>
      </c>
      <c r="AY227" s="66">
        <v>6134888</v>
      </c>
      <c r="AZ227" s="66">
        <v>1497617</v>
      </c>
      <c r="BA227" s="66">
        <v>7632505</v>
      </c>
      <c r="BB227" s="66">
        <v>2196005</v>
      </c>
      <c r="BC227" s="66">
        <v>264683</v>
      </c>
      <c r="BD227" s="66">
        <v>2460688</v>
      </c>
      <c r="BE227" s="66">
        <v>3154225</v>
      </c>
      <c r="BF227" s="66">
        <v>611773</v>
      </c>
      <c r="BG227" s="66">
        <v>13859192</v>
      </c>
      <c r="BH227" s="66">
        <v>1151926</v>
      </c>
      <c r="BI227" s="66">
        <v>1425301</v>
      </c>
      <c r="BJ227" s="66">
        <v>4328476</v>
      </c>
      <c r="BK227" s="66">
        <v>99932107</v>
      </c>
      <c r="BM227" s="66">
        <v>99932107</v>
      </c>
    </row>
    <row r="228" spans="3:65">
      <c r="C228" s="106"/>
      <c r="D228" s="106" t="s">
        <v>74</v>
      </c>
      <c r="E228" s="66">
        <v>31</v>
      </c>
      <c r="F228" s="99">
        <v>174766</v>
      </c>
      <c r="G228" s="99">
        <v>162683</v>
      </c>
      <c r="H228" s="99">
        <v>19625</v>
      </c>
      <c r="I228" s="99">
        <v>62295.6</v>
      </c>
      <c r="J228" s="99">
        <v>9858.4000000000015</v>
      </c>
      <c r="K228" s="99">
        <v>438216</v>
      </c>
      <c r="L228" s="99">
        <v>228828</v>
      </c>
      <c r="M228" s="99">
        <v>306390</v>
      </c>
      <c r="N228" s="99">
        <v>379067</v>
      </c>
      <c r="O228" s="99">
        <v>66922</v>
      </c>
      <c r="P228" s="99">
        <v>802125.05999999994</v>
      </c>
      <c r="Q228" s="99">
        <v>285502.14</v>
      </c>
      <c r="R228" s="99">
        <v>271906.8</v>
      </c>
      <c r="S228" s="99">
        <v>565314</v>
      </c>
      <c r="T228" s="99">
        <v>101416.14</v>
      </c>
      <c r="U228" s="99">
        <v>140050.85999999999</v>
      </c>
      <c r="V228" s="99">
        <v>471393</v>
      </c>
      <c r="W228" s="99">
        <v>556228</v>
      </c>
      <c r="X228" s="99">
        <v>279439</v>
      </c>
      <c r="Y228" s="99">
        <v>278835.18</v>
      </c>
      <c r="Z228" s="99">
        <v>78645.820000000007</v>
      </c>
      <c r="AA228" s="99">
        <v>484158</v>
      </c>
      <c r="AB228" s="99">
        <v>370671</v>
      </c>
      <c r="AC228" s="99">
        <v>11933</v>
      </c>
      <c r="AD228" s="99">
        <v>7262</v>
      </c>
      <c r="AE228" s="99">
        <v>19050</v>
      </c>
      <c r="AF228" s="99">
        <v>3331</v>
      </c>
      <c r="AG228" s="99">
        <v>1619428</v>
      </c>
      <c r="AH228" s="99">
        <v>1265007</v>
      </c>
      <c r="AI228" s="99">
        <v>429674</v>
      </c>
      <c r="AJ228" s="99">
        <v>207248</v>
      </c>
      <c r="AK228" s="99">
        <v>446276</v>
      </c>
      <c r="AL228" s="99">
        <v>4640082</v>
      </c>
      <c r="AM228" s="99">
        <v>691360</v>
      </c>
      <c r="AN228" s="99">
        <v>5790631</v>
      </c>
      <c r="AO228" s="99">
        <v>45163</v>
      </c>
      <c r="AP228" s="99">
        <v>262421</v>
      </c>
      <c r="AQ228" s="99">
        <v>576812</v>
      </c>
      <c r="AR228" s="99">
        <v>385635</v>
      </c>
      <c r="AS228" s="99">
        <v>208172</v>
      </c>
      <c r="AT228" s="99">
        <v>49254</v>
      </c>
      <c r="AU228" s="99">
        <v>24532</v>
      </c>
      <c r="AV228" s="66">
        <v>23217606</v>
      </c>
      <c r="AW228" s="66">
        <v>1549640</v>
      </c>
      <c r="AX228" s="66">
        <v>7128379</v>
      </c>
      <c r="AY228" s="66">
        <v>8678019</v>
      </c>
      <c r="AZ228" s="66">
        <v>0</v>
      </c>
      <c r="BA228" s="66">
        <v>8678019</v>
      </c>
      <c r="BB228" s="66">
        <v>0</v>
      </c>
      <c r="BC228" s="66">
        <v>0</v>
      </c>
      <c r="BD228" s="66">
        <v>0</v>
      </c>
      <c r="BE228" s="66">
        <v>41584</v>
      </c>
      <c r="BF228" s="66">
        <v>6721</v>
      </c>
      <c r="BG228" s="66">
        <v>8726324</v>
      </c>
      <c r="BH228" s="66">
        <v>0</v>
      </c>
      <c r="BI228" s="66">
        <v>0</v>
      </c>
      <c r="BJ228" s="66">
        <v>1541828</v>
      </c>
      <c r="BK228" s="66">
        <v>33485758</v>
      </c>
      <c r="BM228" s="66">
        <v>33485758</v>
      </c>
    </row>
    <row r="229" spans="3:65">
      <c r="C229" s="106"/>
      <c r="D229" s="106" t="s">
        <v>75</v>
      </c>
      <c r="E229" s="66">
        <v>32</v>
      </c>
      <c r="F229" s="99">
        <v>54050</v>
      </c>
      <c r="G229" s="99">
        <v>7405</v>
      </c>
      <c r="H229" s="99">
        <v>704</v>
      </c>
      <c r="I229" s="99">
        <v>7855.8</v>
      </c>
      <c r="J229" s="99">
        <v>1051.2</v>
      </c>
      <c r="K229" s="99">
        <v>26615</v>
      </c>
      <c r="L229" s="99">
        <v>51877</v>
      </c>
      <c r="M229" s="99">
        <v>47164</v>
      </c>
      <c r="N229" s="99">
        <v>20471</v>
      </c>
      <c r="O229" s="99">
        <v>2720</v>
      </c>
      <c r="P229" s="99">
        <v>34149.199999999997</v>
      </c>
      <c r="Q229" s="99">
        <v>12154.8</v>
      </c>
      <c r="R229" s="99">
        <v>11576</v>
      </c>
      <c r="S229" s="99">
        <v>32271</v>
      </c>
      <c r="T229" s="99">
        <v>6394.08</v>
      </c>
      <c r="U229" s="99">
        <v>8829.92</v>
      </c>
      <c r="V229" s="99">
        <v>18227</v>
      </c>
      <c r="W229" s="99">
        <v>28965</v>
      </c>
      <c r="X229" s="99">
        <v>24166</v>
      </c>
      <c r="Y229" s="99">
        <v>16957.2</v>
      </c>
      <c r="Z229" s="99">
        <v>4782.8</v>
      </c>
      <c r="AA229" s="99">
        <v>12066</v>
      </c>
      <c r="AB229" s="99">
        <v>22721</v>
      </c>
      <c r="AC229" s="99">
        <v>1692</v>
      </c>
      <c r="AD229" s="99">
        <v>1744</v>
      </c>
      <c r="AE229" s="99">
        <v>1684</v>
      </c>
      <c r="AF229" s="99">
        <v>635</v>
      </c>
      <c r="AG229" s="99">
        <v>61078</v>
      </c>
      <c r="AH229" s="99">
        <v>110282</v>
      </c>
      <c r="AI229" s="99">
        <v>84180</v>
      </c>
      <c r="AJ229" s="99">
        <v>83074</v>
      </c>
      <c r="AK229" s="99">
        <v>1013629</v>
      </c>
      <c r="AL229" s="99">
        <v>339627</v>
      </c>
      <c r="AM229" s="99">
        <v>73412</v>
      </c>
      <c r="AN229" s="99">
        <v>44599</v>
      </c>
      <c r="AO229" s="99">
        <v>3712</v>
      </c>
      <c r="AP229" s="99">
        <v>31414</v>
      </c>
      <c r="AQ229" s="99">
        <v>49385</v>
      </c>
      <c r="AR229" s="99">
        <v>12940</v>
      </c>
      <c r="AS229" s="99">
        <v>10104</v>
      </c>
      <c r="AT229" s="99">
        <v>8500</v>
      </c>
      <c r="AU229" s="99">
        <v>3165</v>
      </c>
      <c r="AV229" s="66">
        <v>2388030</v>
      </c>
      <c r="AW229" s="66">
        <v>1519940</v>
      </c>
      <c r="AX229" s="66">
        <v>3809449</v>
      </c>
      <c r="AY229" s="66">
        <v>5329389</v>
      </c>
      <c r="AZ229" s="66">
        <v>0</v>
      </c>
      <c r="BA229" s="66">
        <v>5329389</v>
      </c>
      <c r="BB229" s="66">
        <v>13423268</v>
      </c>
      <c r="BC229" s="66">
        <v>0</v>
      </c>
      <c r="BD229" s="66">
        <v>13423268</v>
      </c>
      <c r="BE229" s="66">
        <v>136610</v>
      </c>
      <c r="BF229" s="66">
        <v>28061</v>
      </c>
      <c r="BG229" s="66">
        <v>18917328</v>
      </c>
      <c r="BH229" s="66">
        <v>2136264</v>
      </c>
      <c r="BI229" s="66">
        <v>1383844</v>
      </c>
      <c r="BJ229" s="66">
        <v>-153302</v>
      </c>
      <c r="BK229" s="66">
        <v>17631948</v>
      </c>
      <c r="BM229" s="66">
        <v>17631948</v>
      </c>
    </row>
    <row r="230" spans="3:65">
      <c r="C230" s="106"/>
      <c r="D230" s="106" t="s">
        <v>76</v>
      </c>
      <c r="E230" s="66">
        <v>33</v>
      </c>
      <c r="F230" s="99">
        <v>466670</v>
      </c>
      <c r="G230" s="99">
        <v>1177656</v>
      </c>
      <c r="H230" s="99">
        <v>134968</v>
      </c>
      <c r="I230" s="99">
        <v>204688.6</v>
      </c>
      <c r="J230" s="99">
        <v>16784.400000000001</v>
      </c>
      <c r="K230" s="99">
        <v>731376</v>
      </c>
      <c r="L230" s="99">
        <v>814906</v>
      </c>
      <c r="M230" s="99">
        <v>564602</v>
      </c>
      <c r="N230" s="99">
        <v>493146</v>
      </c>
      <c r="O230" s="99">
        <v>547082</v>
      </c>
      <c r="P230" s="99">
        <v>1173318.8399999999</v>
      </c>
      <c r="Q230" s="99">
        <v>417621.95999999996</v>
      </c>
      <c r="R230" s="99">
        <v>397735.2</v>
      </c>
      <c r="S230" s="99">
        <v>438683</v>
      </c>
      <c r="T230" s="99">
        <v>1232530.74</v>
      </c>
      <c r="U230" s="99">
        <v>1702066.2599999998</v>
      </c>
      <c r="V230" s="99">
        <v>622389</v>
      </c>
      <c r="W230" s="99">
        <v>517441</v>
      </c>
      <c r="X230" s="99">
        <v>575900</v>
      </c>
      <c r="Y230" s="99">
        <v>380310.06</v>
      </c>
      <c r="Z230" s="99">
        <v>107266.94</v>
      </c>
      <c r="AA230" s="99">
        <v>310555</v>
      </c>
      <c r="AB230" s="99">
        <v>159585</v>
      </c>
      <c r="AC230" s="99">
        <v>24376</v>
      </c>
      <c r="AD230" s="99">
        <v>229646</v>
      </c>
      <c r="AE230" s="99">
        <v>107511</v>
      </c>
      <c r="AF230" s="99">
        <v>16052</v>
      </c>
      <c r="AG230" s="99">
        <v>2208023</v>
      </c>
      <c r="AH230" s="99">
        <v>3666902</v>
      </c>
      <c r="AI230" s="99">
        <v>3027766</v>
      </c>
      <c r="AJ230" s="99">
        <v>432691</v>
      </c>
      <c r="AK230" s="99">
        <v>143608</v>
      </c>
      <c r="AL230" s="99">
        <v>2784195</v>
      </c>
      <c r="AM230" s="99">
        <v>5554651</v>
      </c>
      <c r="AN230" s="99">
        <v>7908467</v>
      </c>
      <c r="AO230" s="99">
        <v>29793</v>
      </c>
      <c r="AP230" s="99">
        <v>178206</v>
      </c>
      <c r="AQ230" s="99">
        <v>297388</v>
      </c>
      <c r="AR230" s="99">
        <v>109464</v>
      </c>
      <c r="AS230" s="99">
        <v>300045</v>
      </c>
      <c r="AT230" s="99">
        <v>23008</v>
      </c>
      <c r="AU230" s="99">
        <v>236947</v>
      </c>
      <c r="AV230" s="66">
        <v>40466022</v>
      </c>
      <c r="AW230" s="66">
        <v>2699480</v>
      </c>
      <c r="AX230" s="66">
        <v>20515956</v>
      </c>
      <c r="AY230" s="66">
        <v>23215436</v>
      </c>
      <c r="AZ230" s="66">
        <v>92394</v>
      </c>
      <c r="BA230" s="66">
        <v>23307829</v>
      </c>
      <c r="BB230" s="66">
        <v>0</v>
      </c>
      <c r="BC230" s="66">
        <v>0</v>
      </c>
      <c r="BD230" s="66">
        <v>0</v>
      </c>
      <c r="BE230" s="66">
        <v>252507</v>
      </c>
      <c r="BF230" s="66">
        <v>55045</v>
      </c>
      <c r="BG230" s="66">
        <v>23615381</v>
      </c>
      <c r="BH230" s="66">
        <v>0</v>
      </c>
      <c r="BI230" s="66">
        <v>518765</v>
      </c>
      <c r="BJ230" s="66">
        <v>2885685</v>
      </c>
      <c r="BK230" s="66">
        <v>66448323</v>
      </c>
      <c r="BM230" s="66">
        <v>66448323</v>
      </c>
    </row>
    <row r="231" spans="3:65">
      <c r="C231" s="106"/>
      <c r="D231" s="106" t="s">
        <v>77</v>
      </c>
      <c r="E231" s="66">
        <v>34</v>
      </c>
      <c r="F231" s="99">
        <v>0</v>
      </c>
      <c r="G231" s="99">
        <v>99</v>
      </c>
      <c r="H231" s="99">
        <v>1895</v>
      </c>
      <c r="I231" s="99">
        <v>270</v>
      </c>
      <c r="J231" s="99">
        <v>180</v>
      </c>
      <c r="K231" s="99">
        <v>808</v>
      </c>
      <c r="L231" s="99">
        <v>1971</v>
      </c>
      <c r="M231" s="99">
        <v>80</v>
      </c>
      <c r="N231" s="99">
        <v>335</v>
      </c>
      <c r="O231" s="99">
        <v>0</v>
      </c>
      <c r="P231" s="99">
        <v>1710.4099999999999</v>
      </c>
      <c r="Q231" s="99">
        <v>608.79</v>
      </c>
      <c r="R231" s="99">
        <v>579.80000000000007</v>
      </c>
      <c r="S231" s="99">
        <v>520</v>
      </c>
      <c r="T231" s="99">
        <v>620.76</v>
      </c>
      <c r="U231" s="99">
        <v>857.2399999999999</v>
      </c>
      <c r="V231" s="99">
        <v>803</v>
      </c>
      <c r="W231" s="99">
        <v>3329</v>
      </c>
      <c r="X231" s="99">
        <v>631</v>
      </c>
      <c r="Y231" s="99">
        <v>259.74</v>
      </c>
      <c r="Z231" s="99">
        <v>73.260000000000005</v>
      </c>
      <c r="AA231" s="99">
        <v>2698</v>
      </c>
      <c r="AB231" s="99">
        <v>5413</v>
      </c>
      <c r="AC231" s="99">
        <v>56</v>
      </c>
      <c r="AD231" s="99">
        <v>111</v>
      </c>
      <c r="AE231" s="99">
        <v>33</v>
      </c>
      <c r="AF231" s="99">
        <v>3</v>
      </c>
      <c r="AG231" s="99">
        <v>20909</v>
      </c>
      <c r="AH231" s="99">
        <v>254670</v>
      </c>
      <c r="AI231" s="99">
        <v>269782</v>
      </c>
      <c r="AJ231" s="99">
        <v>205404</v>
      </c>
      <c r="AK231" s="99">
        <v>25001</v>
      </c>
      <c r="AL231" s="99">
        <v>403180</v>
      </c>
      <c r="AM231" s="99">
        <v>274793</v>
      </c>
      <c r="AN231" s="99">
        <v>69799</v>
      </c>
      <c r="AO231" s="99">
        <v>2677</v>
      </c>
      <c r="AP231" s="99">
        <v>16835</v>
      </c>
      <c r="AQ231" s="99">
        <v>69822</v>
      </c>
      <c r="AR231" s="99">
        <v>41474</v>
      </c>
      <c r="AS231" s="99">
        <v>63704</v>
      </c>
      <c r="AT231" s="99">
        <v>16249</v>
      </c>
      <c r="AU231" s="99">
        <v>8945</v>
      </c>
      <c r="AV231" s="66">
        <v>1767187</v>
      </c>
      <c r="AW231" s="66">
        <v>16101782</v>
      </c>
      <c r="AX231" s="66">
        <v>43507305</v>
      </c>
      <c r="AY231" s="66">
        <v>59609087</v>
      </c>
      <c r="AZ231" s="66">
        <v>0</v>
      </c>
      <c r="BA231" s="66">
        <v>59609087</v>
      </c>
      <c r="BB231" s="66">
        <v>21992149</v>
      </c>
      <c r="BC231" s="66">
        <v>0</v>
      </c>
      <c r="BD231" s="66">
        <v>21992149</v>
      </c>
      <c r="BE231" s="66">
        <v>0</v>
      </c>
      <c r="BF231" s="66">
        <v>0</v>
      </c>
      <c r="BG231" s="66">
        <v>81601235</v>
      </c>
      <c r="BH231" s="66">
        <v>7379524</v>
      </c>
      <c r="BI231" s="66">
        <v>26710310</v>
      </c>
      <c r="BJ231" s="66">
        <v>-2329224</v>
      </c>
      <c r="BK231" s="66">
        <v>46949365</v>
      </c>
      <c r="BM231" s="66">
        <v>46949365</v>
      </c>
    </row>
    <row r="232" spans="3:65">
      <c r="C232" s="106"/>
      <c r="D232" s="106" t="s">
        <v>78</v>
      </c>
      <c r="E232" s="66">
        <v>35</v>
      </c>
      <c r="F232" s="99">
        <v>183294</v>
      </c>
      <c r="G232" s="99">
        <v>1195230</v>
      </c>
      <c r="H232" s="99">
        <v>78486</v>
      </c>
      <c r="I232" s="99">
        <v>415632.2</v>
      </c>
      <c r="J232" s="99">
        <v>45506.8</v>
      </c>
      <c r="K232" s="99">
        <v>1933645</v>
      </c>
      <c r="L232" s="99">
        <v>727279</v>
      </c>
      <c r="M232" s="99">
        <v>623524</v>
      </c>
      <c r="N232" s="99">
        <v>479749</v>
      </c>
      <c r="O232" s="99">
        <v>203951</v>
      </c>
      <c r="P232" s="99">
        <v>2984070.1399999997</v>
      </c>
      <c r="Q232" s="99">
        <v>1062126.6599999999</v>
      </c>
      <c r="R232" s="99">
        <v>1011549.2000000001</v>
      </c>
      <c r="S232" s="99">
        <v>1331984</v>
      </c>
      <c r="T232" s="99">
        <v>255459.96</v>
      </c>
      <c r="U232" s="99">
        <v>352778.04</v>
      </c>
      <c r="V232" s="99">
        <v>1977684</v>
      </c>
      <c r="W232" s="99">
        <v>1972526</v>
      </c>
      <c r="X232" s="99">
        <v>701096</v>
      </c>
      <c r="Y232" s="99">
        <v>1118420.1600000001</v>
      </c>
      <c r="Z232" s="99">
        <v>315451.84000000003</v>
      </c>
      <c r="AA232" s="99">
        <v>1254641</v>
      </c>
      <c r="AB232" s="99">
        <v>2468468</v>
      </c>
      <c r="AC232" s="99">
        <v>28916</v>
      </c>
      <c r="AD232" s="99">
        <v>115092</v>
      </c>
      <c r="AE232" s="99">
        <v>4570</v>
      </c>
      <c r="AF232" s="99">
        <v>44101</v>
      </c>
      <c r="AG232" s="99">
        <v>1500087</v>
      </c>
      <c r="AH232" s="99">
        <v>7111680</v>
      </c>
      <c r="AI232" s="99">
        <v>1590434</v>
      </c>
      <c r="AJ232" s="99">
        <v>2013643</v>
      </c>
      <c r="AK232" s="99">
        <v>1506815</v>
      </c>
      <c r="AL232" s="99">
        <v>6054968</v>
      </c>
      <c r="AM232" s="99">
        <v>5616940</v>
      </c>
      <c r="AN232" s="99">
        <v>4289415</v>
      </c>
      <c r="AO232" s="99">
        <v>20872</v>
      </c>
      <c r="AP232" s="99">
        <v>2421345</v>
      </c>
      <c r="AQ232" s="99">
        <v>803261</v>
      </c>
      <c r="AR232" s="99">
        <v>1188689</v>
      </c>
      <c r="AS232" s="99">
        <v>510292</v>
      </c>
      <c r="AT232" s="99">
        <v>46251</v>
      </c>
      <c r="AU232" s="99">
        <v>311983</v>
      </c>
      <c r="AV232" s="66">
        <v>57871906</v>
      </c>
      <c r="AW232" s="66">
        <v>133997</v>
      </c>
      <c r="AX232" s="66">
        <v>2738062</v>
      </c>
      <c r="AY232" s="66">
        <v>2872059</v>
      </c>
      <c r="AZ232" s="66">
        <v>174052</v>
      </c>
      <c r="BA232" s="66">
        <v>3046111</v>
      </c>
      <c r="BB232" s="66">
        <v>0</v>
      </c>
      <c r="BC232" s="66">
        <v>0</v>
      </c>
      <c r="BD232" s="66">
        <v>0</v>
      </c>
      <c r="BE232" s="66">
        <v>993</v>
      </c>
      <c r="BF232" s="66">
        <v>131</v>
      </c>
      <c r="BG232" s="66">
        <v>3047235</v>
      </c>
      <c r="BH232" s="66">
        <v>0</v>
      </c>
      <c r="BI232" s="66">
        <v>1311790</v>
      </c>
      <c r="BJ232" s="66">
        <v>2868380</v>
      </c>
      <c r="BK232" s="66">
        <v>62475730</v>
      </c>
      <c r="BM232" s="66">
        <v>62475730</v>
      </c>
    </row>
    <row r="233" spans="3:65">
      <c r="C233" s="106"/>
      <c r="D233" s="106" t="s">
        <v>79</v>
      </c>
      <c r="E233" s="66">
        <v>36</v>
      </c>
      <c r="F233" s="99">
        <v>0</v>
      </c>
      <c r="G233" s="99">
        <v>0</v>
      </c>
      <c r="H233" s="99">
        <v>0</v>
      </c>
      <c r="I233" s="99">
        <v>0</v>
      </c>
      <c r="J233" s="99">
        <v>0</v>
      </c>
      <c r="K233" s="99">
        <v>0</v>
      </c>
      <c r="L233" s="99">
        <v>0</v>
      </c>
      <c r="M233" s="99">
        <v>0</v>
      </c>
      <c r="N233" s="99">
        <v>0</v>
      </c>
      <c r="O233" s="99">
        <v>0</v>
      </c>
      <c r="P233" s="99">
        <v>0</v>
      </c>
      <c r="Q233" s="99">
        <v>0</v>
      </c>
      <c r="R233" s="99">
        <v>0</v>
      </c>
      <c r="S233" s="99">
        <v>0</v>
      </c>
      <c r="T233" s="99">
        <v>0</v>
      </c>
      <c r="U233" s="99">
        <v>0</v>
      </c>
      <c r="V233" s="99">
        <v>0</v>
      </c>
      <c r="W233" s="99">
        <v>0</v>
      </c>
      <c r="X233" s="99">
        <v>0</v>
      </c>
      <c r="Y233" s="99">
        <v>0</v>
      </c>
      <c r="Z233" s="99">
        <v>0</v>
      </c>
      <c r="AA233" s="99">
        <v>0</v>
      </c>
      <c r="AB233" s="99">
        <v>0</v>
      </c>
      <c r="AC233" s="99">
        <v>0</v>
      </c>
      <c r="AD233" s="99">
        <v>0</v>
      </c>
      <c r="AE233" s="99">
        <v>0</v>
      </c>
      <c r="AF233" s="99">
        <v>0</v>
      </c>
      <c r="AG233" s="99">
        <v>0</v>
      </c>
      <c r="AH233" s="99">
        <v>0</v>
      </c>
      <c r="AI233" s="99">
        <v>0</v>
      </c>
      <c r="AJ233" s="99">
        <v>0</v>
      </c>
      <c r="AK233" s="99">
        <v>0</v>
      </c>
      <c r="AL233" s="99">
        <v>0</v>
      </c>
      <c r="AM233" s="99">
        <v>0</v>
      </c>
      <c r="AN233" s="99">
        <v>0</v>
      </c>
      <c r="AO233" s="99">
        <v>608692</v>
      </c>
      <c r="AP233" s="99">
        <v>0</v>
      </c>
      <c r="AQ233" s="99">
        <v>0</v>
      </c>
      <c r="AR233" s="99">
        <v>0</v>
      </c>
      <c r="AS233" s="99">
        <v>0</v>
      </c>
      <c r="AT233" s="99">
        <v>0</v>
      </c>
      <c r="AU233" s="99">
        <v>0</v>
      </c>
      <c r="AV233" s="66">
        <v>608692</v>
      </c>
      <c r="AW233" s="66">
        <v>0</v>
      </c>
      <c r="AX233" s="66">
        <v>0</v>
      </c>
      <c r="AY233" s="66">
        <v>0</v>
      </c>
      <c r="AZ233" s="66">
        <v>1025760</v>
      </c>
      <c r="BA233" s="66">
        <v>1025760</v>
      </c>
      <c r="BB233" s="66">
        <v>103796</v>
      </c>
      <c r="BC233" s="66">
        <v>0</v>
      </c>
      <c r="BD233" s="66">
        <v>103796</v>
      </c>
      <c r="BE233" s="66">
        <v>203996</v>
      </c>
      <c r="BF233" s="66">
        <v>150627</v>
      </c>
      <c r="BG233" s="66">
        <v>1484179</v>
      </c>
      <c r="BH233" s="66">
        <v>0</v>
      </c>
      <c r="BI233" s="66">
        <v>0</v>
      </c>
      <c r="BJ233" s="66">
        <v>57428</v>
      </c>
      <c r="BK233" s="66">
        <v>2150299</v>
      </c>
      <c r="BM233" s="66">
        <v>2150299</v>
      </c>
    </row>
    <row r="234" spans="3:65">
      <c r="C234" s="106"/>
      <c r="D234" s="106" t="s">
        <v>80</v>
      </c>
      <c r="E234" s="66">
        <v>37</v>
      </c>
      <c r="F234" s="99">
        <v>2105438</v>
      </c>
      <c r="G234" s="99">
        <v>3256</v>
      </c>
      <c r="H234" s="99">
        <v>437</v>
      </c>
      <c r="I234" s="99">
        <v>1203.8</v>
      </c>
      <c r="J234" s="99">
        <v>695.2</v>
      </c>
      <c r="K234" s="99">
        <v>44231</v>
      </c>
      <c r="L234" s="99">
        <v>42505</v>
      </c>
      <c r="M234" s="99">
        <v>9414</v>
      </c>
      <c r="N234" s="99">
        <v>33365</v>
      </c>
      <c r="O234" s="99">
        <v>35338</v>
      </c>
      <c r="P234" s="99">
        <v>1596506.96</v>
      </c>
      <c r="Q234" s="99">
        <v>568248.24</v>
      </c>
      <c r="R234" s="99">
        <v>541188.80000000005</v>
      </c>
      <c r="S234" s="99">
        <v>13145</v>
      </c>
      <c r="T234" s="99">
        <v>6214.74</v>
      </c>
      <c r="U234" s="99">
        <v>8582.26</v>
      </c>
      <c r="V234" s="99">
        <v>37020</v>
      </c>
      <c r="W234" s="99">
        <v>105344</v>
      </c>
      <c r="X234" s="99">
        <v>78576</v>
      </c>
      <c r="Y234" s="99">
        <v>140297.04</v>
      </c>
      <c r="Z234" s="99">
        <v>39570.959999999999</v>
      </c>
      <c r="AA234" s="99">
        <v>129016</v>
      </c>
      <c r="AB234" s="99">
        <v>78816</v>
      </c>
      <c r="AC234" s="99">
        <v>2902</v>
      </c>
      <c r="AD234" s="99">
        <v>614</v>
      </c>
      <c r="AE234" s="99">
        <v>20</v>
      </c>
      <c r="AF234" s="99">
        <v>518</v>
      </c>
      <c r="AG234" s="99">
        <v>3232618</v>
      </c>
      <c r="AH234" s="99">
        <v>732940</v>
      </c>
      <c r="AI234" s="99">
        <v>17410</v>
      </c>
      <c r="AJ234" s="99">
        <v>93264</v>
      </c>
      <c r="AK234" s="99">
        <v>3590</v>
      </c>
      <c r="AL234" s="99">
        <v>77</v>
      </c>
      <c r="AM234" s="99">
        <v>72</v>
      </c>
      <c r="AN234" s="99">
        <v>1523</v>
      </c>
      <c r="AO234" s="99">
        <v>8608</v>
      </c>
      <c r="AP234" s="99">
        <v>846586</v>
      </c>
      <c r="AQ234" s="99">
        <v>369</v>
      </c>
      <c r="AR234" s="99">
        <v>109</v>
      </c>
      <c r="AS234" s="99">
        <v>63</v>
      </c>
      <c r="AT234" s="99">
        <v>882</v>
      </c>
      <c r="AU234" s="99">
        <v>4</v>
      </c>
      <c r="AV234" s="66">
        <v>10560578</v>
      </c>
      <c r="AW234" s="66">
        <v>0</v>
      </c>
      <c r="AX234" s="66">
        <v>0</v>
      </c>
      <c r="AY234" s="66">
        <v>0</v>
      </c>
      <c r="AZ234" s="66">
        <v>11447904</v>
      </c>
      <c r="BA234" s="66">
        <v>11447904</v>
      </c>
      <c r="BB234" s="66">
        <v>436076</v>
      </c>
      <c r="BC234" s="66">
        <v>0</v>
      </c>
      <c r="BD234" s="66">
        <v>436076</v>
      </c>
      <c r="BE234" s="66">
        <v>0</v>
      </c>
      <c r="BF234" s="66">
        <v>0</v>
      </c>
      <c r="BG234" s="66">
        <v>11883980</v>
      </c>
      <c r="BH234" s="66">
        <v>12225</v>
      </c>
      <c r="BI234" s="66">
        <v>76757</v>
      </c>
      <c r="BJ234" s="66">
        <v>1101432</v>
      </c>
      <c r="BK234" s="66">
        <v>23457007</v>
      </c>
      <c r="BM234" s="66">
        <v>23457007</v>
      </c>
    </row>
    <row r="235" spans="3:65" ht="14.4">
      <c r="C235" s="106"/>
      <c r="D235" s="108" t="s">
        <v>199</v>
      </c>
      <c r="E235" s="66">
        <v>38</v>
      </c>
      <c r="F235" s="99">
        <v>680065</v>
      </c>
      <c r="G235" s="99">
        <v>18581</v>
      </c>
      <c r="H235" s="99">
        <v>228</v>
      </c>
      <c r="I235" s="99">
        <v>7480.6</v>
      </c>
      <c r="J235" s="99">
        <v>988.4</v>
      </c>
      <c r="K235" s="99">
        <v>40051</v>
      </c>
      <c r="L235" s="99">
        <v>29101</v>
      </c>
      <c r="M235" s="99">
        <v>51979</v>
      </c>
      <c r="N235" s="99">
        <v>30466</v>
      </c>
      <c r="O235" s="99">
        <v>3982</v>
      </c>
      <c r="P235" s="99">
        <v>83973.52</v>
      </c>
      <c r="Q235" s="99">
        <v>29888.880000000001</v>
      </c>
      <c r="R235" s="99">
        <v>28465.600000000002</v>
      </c>
      <c r="S235" s="99">
        <v>98770</v>
      </c>
      <c r="T235" s="99">
        <v>13980.539999999999</v>
      </c>
      <c r="U235" s="99">
        <v>19306.459999999995</v>
      </c>
      <c r="V235" s="99">
        <v>49274</v>
      </c>
      <c r="W235" s="99">
        <v>54337</v>
      </c>
      <c r="X235" s="99">
        <v>31656</v>
      </c>
      <c r="Y235" s="99">
        <v>6062.94</v>
      </c>
      <c r="Z235" s="99">
        <v>1710.06</v>
      </c>
      <c r="AA235" s="99">
        <v>27377</v>
      </c>
      <c r="AB235" s="99">
        <v>42391</v>
      </c>
      <c r="AC235" s="99">
        <v>1917</v>
      </c>
      <c r="AD235" s="99">
        <v>1126</v>
      </c>
      <c r="AE235" s="99">
        <v>681</v>
      </c>
      <c r="AF235" s="99">
        <v>549</v>
      </c>
      <c r="AG235" s="99">
        <v>185369</v>
      </c>
      <c r="AH235" s="99">
        <v>441429</v>
      </c>
      <c r="AI235" s="99">
        <v>332765</v>
      </c>
      <c r="AJ235" s="99">
        <v>80215</v>
      </c>
      <c r="AK235" s="99">
        <v>42464</v>
      </c>
      <c r="AL235" s="99">
        <v>2649411</v>
      </c>
      <c r="AM235" s="99">
        <v>89511</v>
      </c>
      <c r="AN235" s="99">
        <v>353563</v>
      </c>
      <c r="AO235" s="99">
        <v>8334</v>
      </c>
      <c r="AP235" s="99">
        <v>29418</v>
      </c>
      <c r="AQ235" s="99">
        <v>1883977</v>
      </c>
      <c r="AR235" s="99">
        <v>40679</v>
      </c>
      <c r="AS235" s="99">
        <v>430860</v>
      </c>
      <c r="AT235" s="99">
        <v>452222</v>
      </c>
      <c r="AU235" s="99">
        <v>4498</v>
      </c>
      <c r="AV235" s="66">
        <v>8379100</v>
      </c>
      <c r="AW235" s="66">
        <v>12626</v>
      </c>
      <c r="AX235" s="66">
        <v>123505</v>
      </c>
      <c r="AY235" s="66">
        <v>136130</v>
      </c>
      <c r="AZ235" s="66">
        <v>46624662</v>
      </c>
      <c r="BA235" s="66">
        <v>46760793</v>
      </c>
      <c r="BB235" s="66">
        <v>0</v>
      </c>
      <c r="BC235" s="66">
        <v>0</v>
      </c>
      <c r="BD235" s="66">
        <v>0</v>
      </c>
      <c r="BE235" s="66">
        <v>0</v>
      </c>
      <c r="BF235" s="66">
        <v>0</v>
      </c>
      <c r="BG235" s="66">
        <v>46760793</v>
      </c>
      <c r="BH235" s="66">
        <v>37347</v>
      </c>
      <c r="BI235" s="66">
        <v>143309</v>
      </c>
      <c r="BJ235" s="66">
        <v>1586466</v>
      </c>
      <c r="BK235" s="66">
        <v>56545704</v>
      </c>
      <c r="BM235" s="66">
        <v>56545704</v>
      </c>
    </row>
    <row r="236" spans="3:65">
      <c r="C236" s="106"/>
      <c r="D236" s="106" t="s">
        <v>82</v>
      </c>
      <c r="E236" s="66">
        <v>39</v>
      </c>
      <c r="F236" s="99">
        <v>152486</v>
      </c>
      <c r="G236" s="99">
        <v>284870</v>
      </c>
      <c r="H236" s="99">
        <v>29595</v>
      </c>
      <c r="I236" s="99">
        <v>21961.8</v>
      </c>
      <c r="J236" s="99">
        <v>4323.2</v>
      </c>
      <c r="K236" s="99">
        <v>132385</v>
      </c>
      <c r="L236" s="99">
        <v>187116</v>
      </c>
      <c r="M236" s="99">
        <v>180274</v>
      </c>
      <c r="N236" s="99">
        <v>112849</v>
      </c>
      <c r="O236" s="99">
        <v>171856</v>
      </c>
      <c r="P236" s="99">
        <v>362169.73</v>
      </c>
      <c r="Q236" s="99">
        <v>128907.87</v>
      </c>
      <c r="R236" s="99">
        <v>122769.40000000001</v>
      </c>
      <c r="S236" s="99">
        <v>343136</v>
      </c>
      <c r="T236" s="99">
        <v>78779.819999999992</v>
      </c>
      <c r="U236" s="99">
        <v>108791.18</v>
      </c>
      <c r="V236" s="99">
        <v>151300</v>
      </c>
      <c r="W236" s="99">
        <v>277937</v>
      </c>
      <c r="X236" s="99">
        <v>563668</v>
      </c>
      <c r="Y236" s="99">
        <v>50017.5</v>
      </c>
      <c r="Z236" s="99">
        <v>14107.5</v>
      </c>
      <c r="AA236" s="99">
        <v>434630</v>
      </c>
      <c r="AB236" s="99">
        <v>336698</v>
      </c>
      <c r="AC236" s="99">
        <v>10985</v>
      </c>
      <c r="AD236" s="99">
        <v>113270</v>
      </c>
      <c r="AE236" s="99">
        <v>10607</v>
      </c>
      <c r="AF236" s="99">
        <v>8682</v>
      </c>
      <c r="AG236" s="99">
        <v>1131232</v>
      </c>
      <c r="AH236" s="99">
        <v>354530</v>
      </c>
      <c r="AI236" s="99">
        <v>557039</v>
      </c>
      <c r="AJ236" s="99">
        <v>662558</v>
      </c>
      <c r="AK236" s="99">
        <v>26159</v>
      </c>
      <c r="AL236" s="99">
        <v>252259</v>
      </c>
      <c r="AM236" s="99">
        <v>39989</v>
      </c>
      <c r="AN236" s="99">
        <v>1547658</v>
      </c>
      <c r="AO236" s="99">
        <v>39942</v>
      </c>
      <c r="AP236" s="99">
        <v>154825</v>
      </c>
      <c r="AQ236" s="99">
        <v>10446769</v>
      </c>
      <c r="AR236" s="99">
        <v>508175</v>
      </c>
      <c r="AS236" s="99">
        <v>248830</v>
      </c>
      <c r="AT236" s="99">
        <v>178226</v>
      </c>
      <c r="AU236" s="99">
        <v>51941</v>
      </c>
      <c r="AV236" s="66">
        <v>20594304</v>
      </c>
      <c r="AW236" s="66">
        <v>495527</v>
      </c>
      <c r="AX236" s="66">
        <v>1850729</v>
      </c>
      <c r="AY236" s="66">
        <v>2346256</v>
      </c>
      <c r="AZ236" s="66">
        <v>24449</v>
      </c>
      <c r="BA236" s="66">
        <v>2370705</v>
      </c>
      <c r="BB236" s="66">
        <v>0</v>
      </c>
      <c r="BC236" s="66">
        <v>0</v>
      </c>
      <c r="BD236" s="66">
        <v>0</v>
      </c>
      <c r="BE236" s="66">
        <v>1020374</v>
      </c>
      <c r="BF236" s="66">
        <v>243480</v>
      </c>
      <c r="BG236" s="66">
        <v>3634559</v>
      </c>
      <c r="BH236" s="66">
        <v>0</v>
      </c>
      <c r="BI236" s="66">
        <v>0</v>
      </c>
      <c r="BJ236" s="66">
        <v>1243598</v>
      </c>
      <c r="BK236" s="66">
        <v>25472461</v>
      </c>
      <c r="BM236" s="66">
        <v>25472461</v>
      </c>
    </row>
    <row r="237" spans="3:65">
      <c r="C237" s="106"/>
      <c r="D237" s="106" t="s">
        <v>83</v>
      </c>
      <c r="E237" s="66">
        <v>40</v>
      </c>
      <c r="F237" s="99">
        <v>802164</v>
      </c>
      <c r="G237" s="99">
        <v>489350</v>
      </c>
      <c r="H237" s="99">
        <v>23559</v>
      </c>
      <c r="I237" s="99">
        <v>53266.8</v>
      </c>
      <c r="J237" s="99">
        <v>1589.2</v>
      </c>
      <c r="K237" s="99">
        <v>85523</v>
      </c>
      <c r="L237" s="99">
        <v>69346</v>
      </c>
      <c r="M237" s="99">
        <v>82702</v>
      </c>
      <c r="N237" s="99">
        <v>84165</v>
      </c>
      <c r="O237" s="99">
        <v>29194</v>
      </c>
      <c r="P237" s="99">
        <v>138638.78999999998</v>
      </c>
      <c r="Q237" s="99">
        <v>49346.009999999995</v>
      </c>
      <c r="R237" s="99">
        <v>46996.200000000004</v>
      </c>
      <c r="S237" s="99">
        <v>117359</v>
      </c>
      <c r="T237" s="99">
        <v>29486.52</v>
      </c>
      <c r="U237" s="99">
        <v>40719.479999999996</v>
      </c>
      <c r="V237" s="99">
        <v>101120</v>
      </c>
      <c r="W237" s="99">
        <v>184863</v>
      </c>
      <c r="X237" s="99">
        <v>88178</v>
      </c>
      <c r="Y237" s="99">
        <v>23659.74</v>
      </c>
      <c r="Z237" s="99">
        <v>6673.26</v>
      </c>
      <c r="AA237" s="99">
        <v>35952</v>
      </c>
      <c r="AB237" s="99">
        <v>75886</v>
      </c>
      <c r="AC237" s="99">
        <v>6478</v>
      </c>
      <c r="AD237" s="99">
        <v>17316</v>
      </c>
      <c r="AE237" s="99">
        <v>3883</v>
      </c>
      <c r="AF237" s="99">
        <v>6418</v>
      </c>
      <c r="AG237" s="99">
        <v>629389</v>
      </c>
      <c r="AH237" s="99">
        <v>593750</v>
      </c>
      <c r="AI237" s="99">
        <v>328327</v>
      </c>
      <c r="AJ237" s="99">
        <v>159368</v>
      </c>
      <c r="AK237" s="99">
        <v>230688</v>
      </c>
      <c r="AL237" s="99">
        <v>2213690</v>
      </c>
      <c r="AM237" s="99">
        <v>184930</v>
      </c>
      <c r="AN237" s="99">
        <v>234446</v>
      </c>
      <c r="AO237" s="99">
        <v>16037</v>
      </c>
      <c r="AP237" s="99">
        <v>79953</v>
      </c>
      <c r="AQ237" s="99">
        <v>2129707</v>
      </c>
      <c r="AR237" s="99">
        <v>99554</v>
      </c>
      <c r="AS237" s="99">
        <v>1969756</v>
      </c>
      <c r="AT237" s="99">
        <v>147726</v>
      </c>
      <c r="AU237" s="99">
        <v>28621</v>
      </c>
      <c r="AV237" s="66">
        <v>11739774</v>
      </c>
      <c r="AW237" s="66">
        <v>6384375</v>
      </c>
      <c r="AX237" s="66">
        <v>9534372</v>
      </c>
      <c r="AY237" s="66">
        <v>15918747</v>
      </c>
      <c r="AZ237" s="66">
        <v>3653180</v>
      </c>
      <c r="BA237" s="66">
        <v>19571928</v>
      </c>
      <c r="BB237" s="66">
        <v>0</v>
      </c>
      <c r="BC237" s="66">
        <v>0</v>
      </c>
      <c r="BD237" s="66">
        <v>0</v>
      </c>
      <c r="BE237" s="66">
        <v>0</v>
      </c>
      <c r="BF237" s="66">
        <v>0</v>
      </c>
      <c r="BG237" s="66">
        <v>19571928</v>
      </c>
      <c r="BH237" s="66">
        <v>116726</v>
      </c>
      <c r="BI237" s="66">
        <v>5476</v>
      </c>
      <c r="BJ237" s="66">
        <v>-420695</v>
      </c>
      <c r="BK237" s="66">
        <v>30768804</v>
      </c>
      <c r="BM237" s="66">
        <v>30768804</v>
      </c>
    </row>
    <row r="238" spans="3:65">
      <c r="C238" s="106"/>
      <c r="D238" s="106" t="s">
        <v>84</v>
      </c>
      <c r="E238" s="66">
        <v>41</v>
      </c>
      <c r="F238" s="99">
        <v>0</v>
      </c>
      <c r="G238" s="99">
        <v>0</v>
      </c>
      <c r="H238" s="99">
        <v>0</v>
      </c>
      <c r="I238" s="99">
        <v>0</v>
      </c>
      <c r="J238" s="99">
        <v>0</v>
      </c>
      <c r="K238" s="99">
        <v>0</v>
      </c>
      <c r="L238" s="99">
        <v>0</v>
      </c>
      <c r="M238" s="99">
        <v>0</v>
      </c>
      <c r="N238" s="99">
        <v>0</v>
      </c>
      <c r="O238" s="99">
        <v>0</v>
      </c>
      <c r="P238" s="99">
        <v>0</v>
      </c>
      <c r="Q238" s="99">
        <v>0</v>
      </c>
      <c r="R238" s="99">
        <v>0</v>
      </c>
      <c r="S238" s="99">
        <v>0</v>
      </c>
      <c r="T238" s="99">
        <v>0</v>
      </c>
      <c r="U238" s="99">
        <v>0</v>
      </c>
      <c r="V238" s="99">
        <v>0</v>
      </c>
      <c r="W238" s="99">
        <v>0</v>
      </c>
      <c r="X238" s="99">
        <v>0</v>
      </c>
      <c r="Y238" s="99">
        <v>0</v>
      </c>
      <c r="Z238" s="99">
        <v>0</v>
      </c>
      <c r="AA238" s="99">
        <v>0</v>
      </c>
      <c r="AB238" s="99">
        <v>0</v>
      </c>
      <c r="AC238" s="99">
        <v>0</v>
      </c>
      <c r="AD238" s="99">
        <v>0</v>
      </c>
      <c r="AE238" s="99">
        <v>0</v>
      </c>
      <c r="AF238" s="99">
        <v>0</v>
      </c>
      <c r="AG238" s="99">
        <v>0</v>
      </c>
      <c r="AH238" s="99">
        <v>3139</v>
      </c>
      <c r="AI238" s="99">
        <v>37132</v>
      </c>
      <c r="AJ238" s="99">
        <v>3212</v>
      </c>
      <c r="AK238" s="99">
        <v>0</v>
      </c>
      <c r="AL238" s="99">
        <v>0</v>
      </c>
      <c r="AM238" s="99">
        <v>0</v>
      </c>
      <c r="AN238" s="99">
        <v>0</v>
      </c>
      <c r="AO238" s="99">
        <v>0</v>
      </c>
      <c r="AP238" s="99">
        <v>0</v>
      </c>
      <c r="AQ238" s="99">
        <v>0</v>
      </c>
      <c r="AR238" s="99">
        <v>0</v>
      </c>
      <c r="AS238" s="99">
        <v>0</v>
      </c>
      <c r="AT238" s="99">
        <v>388412</v>
      </c>
      <c r="AU238" s="99">
        <v>228</v>
      </c>
      <c r="AV238" s="66">
        <v>432123</v>
      </c>
      <c r="AW238" s="66">
        <v>7681076</v>
      </c>
      <c r="AX238" s="66">
        <v>25185133</v>
      </c>
      <c r="AY238" s="66">
        <v>32866208</v>
      </c>
      <c r="AZ238" s="66">
        <v>1809461</v>
      </c>
      <c r="BA238" s="66">
        <v>34675670</v>
      </c>
      <c r="BB238" s="66">
        <v>0</v>
      </c>
      <c r="BC238" s="66">
        <v>0</v>
      </c>
      <c r="BD238" s="66">
        <v>0</v>
      </c>
      <c r="BE238" s="66">
        <v>0</v>
      </c>
      <c r="BF238" s="66">
        <v>0</v>
      </c>
      <c r="BG238" s="66">
        <v>34675670</v>
      </c>
      <c r="BH238" s="66">
        <v>3669</v>
      </c>
      <c r="BI238" s="66">
        <v>2336</v>
      </c>
      <c r="BJ238" s="66">
        <v>2123041</v>
      </c>
      <c r="BK238" s="66">
        <v>37224828</v>
      </c>
      <c r="BM238" s="66">
        <v>37224828</v>
      </c>
    </row>
    <row r="239" spans="3:65">
      <c r="C239" s="106"/>
      <c r="D239" s="106" t="s">
        <v>85</v>
      </c>
      <c r="E239" s="66">
        <v>42</v>
      </c>
      <c r="F239" s="99">
        <v>0</v>
      </c>
      <c r="G239" s="99">
        <v>29619</v>
      </c>
      <c r="H239" s="99">
        <v>369</v>
      </c>
      <c r="I239" s="99">
        <v>11926.4</v>
      </c>
      <c r="J239" s="99">
        <v>1573.6000000000001</v>
      </c>
      <c r="K239" s="99">
        <v>63690</v>
      </c>
      <c r="L239" s="99">
        <v>46301</v>
      </c>
      <c r="M239" s="99">
        <v>82728</v>
      </c>
      <c r="N239" s="99">
        <v>48496</v>
      </c>
      <c r="O239" s="99">
        <v>6338</v>
      </c>
      <c r="P239" s="99">
        <v>133681.60999999999</v>
      </c>
      <c r="Q239" s="99">
        <v>47581.59</v>
      </c>
      <c r="R239" s="99">
        <v>45315.8</v>
      </c>
      <c r="S239" s="99">
        <v>157157</v>
      </c>
      <c r="T239" s="99">
        <v>22256.639999999999</v>
      </c>
      <c r="U239" s="99">
        <v>30735.359999999997</v>
      </c>
      <c r="V239" s="99">
        <v>78632</v>
      </c>
      <c r="W239" s="99">
        <v>86476</v>
      </c>
      <c r="X239" s="99">
        <v>50407</v>
      </c>
      <c r="Y239" s="99">
        <v>9654.06</v>
      </c>
      <c r="Z239" s="99">
        <v>2722.94</v>
      </c>
      <c r="AA239" s="99">
        <v>43579</v>
      </c>
      <c r="AB239" s="99">
        <v>67484</v>
      </c>
      <c r="AC239" s="99">
        <v>3056</v>
      </c>
      <c r="AD239" s="99">
        <v>1792</v>
      </c>
      <c r="AE239" s="99">
        <v>1074</v>
      </c>
      <c r="AF239" s="99">
        <v>873</v>
      </c>
      <c r="AG239" s="99">
        <v>295212</v>
      </c>
      <c r="AH239" s="99">
        <v>293450</v>
      </c>
      <c r="AI239" s="99">
        <v>86669</v>
      </c>
      <c r="AJ239" s="99">
        <v>48130</v>
      </c>
      <c r="AK239" s="99">
        <v>351923</v>
      </c>
      <c r="AL239" s="99">
        <v>641152</v>
      </c>
      <c r="AM239" s="99">
        <v>284005</v>
      </c>
      <c r="AN239" s="99">
        <v>404756</v>
      </c>
      <c r="AO239" s="99">
        <v>8005</v>
      </c>
      <c r="AP239" s="99">
        <v>48664</v>
      </c>
      <c r="AQ239" s="99">
        <v>67812</v>
      </c>
      <c r="AR239" s="99">
        <v>70065</v>
      </c>
      <c r="AS239" s="99">
        <v>34990</v>
      </c>
      <c r="AT239" s="99">
        <v>10786</v>
      </c>
      <c r="AU239" s="99">
        <v>2111296</v>
      </c>
      <c r="AV239" s="66">
        <v>5830434</v>
      </c>
      <c r="AW239" s="66">
        <v>624515</v>
      </c>
      <c r="AX239" s="66">
        <v>3057899</v>
      </c>
      <c r="AY239" s="66">
        <v>3682413</v>
      </c>
      <c r="AZ239" s="66">
        <v>762079</v>
      </c>
      <c r="BA239" s="66">
        <v>4444493</v>
      </c>
      <c r="BB239" s="66">
        <v>0</v>
      </c>
      <c r="BC239" s="66">
        <v>0</v>
      </c>
      <c r="BD239" s="66">
        <v>0</v>
      </c>
      <c r="BE239" s="66">
        <v>8117</v>
      </c>
      <c r="BF239" s="66">
        <v>1536</v>
      </c>
      <c r="BG239" s="66">
        <v>4454146</v>
      </c>
      <c r="BH239" s="66">
        <v>320641</v>
      </c>
      <c r="BI239" s="66">
        <v>571466</v>
      </c>
      <c r="BJ239" s="66">
        <v>231202</v>
      </c>
      <c r="BK239" s="66">
        <v>9623675</v>
      </c>
      <c r="BM239" s="66">
        <v>9623675</v>
      </c>
    </row>
    <row r="240" spans="3:65">
      <c r="D240" s="106" t="s">
        <v>87</v>
      </c>
      <c r="E240" s="106" t="s">
        <v>88</v>
      </c>
      <c r="F240" s="66">
        <v>40256567</v>
      </c>
      <c r="G240" s="66">
        <v>16463115</v>
      </c>
      <c r="H240" s="66">
        <v>4204238</v>
      </c>
      <c r="I240" s="66">
        <v>15658160.4</v>
      </c>
      <c r="J240" s="66">
        <v>2464215.6</v>
      </c>
      <c r="K240" s="66">
        <v>165131129</v>
      </c>
      <c r="L240" s="66">
        <v>123999472</v>
      </c>
      <c r="M240" s="66">
        <v>37814114</v>
      </c>
      <c r="N240" s="66">
        <v>67865072</v>
      </c>
      <c r="O240" s="66">
        <v>93456449</v>
      </c>
      <c r="P240" s="66">
        <v>157910775.38</v>
      </c>
      <c r="Q240" s="66">
        <v>56205530.219999999</v>
      </c>
      <c r="R240" s="66">
        <v>53529076.400000006</v>
      </c>
      <c r="S240" s="66">
        <v>75991081</v>
      </c>
      <c r="T240" s="66">
        <v>48612444.719999999</v>
      </c>
      <c r="U240" s="66">
        <v>67131471.280000001</v>
      </c>
      <c r="V240" s="66">
        <v>61850015</v>
      </c>
      <c r="W240" s="66">
        <v>79837959</v>
      </c>
      <c r="X240" s="66">
        <v>61284074</v>
      </c>
      <c r="Y240" s="66">
        <v>66916737.420000002</v>
      </c>
      <c r="Z240" s="66">
        <v>18873951.580000002</v>
      </c>
      <c r="AA240" s="66">
        <v>58309534</v>
      </c>
      <c r="AB240" s="66">
        <v>70202193</v>
      </c>
      <c r="AC240" s="66">
        <v>2488269</v>
      </c>
      <c r="AD240" s="66">
        <v>32405039</v>
      </c>
      <c r="AE240" s="66">
        <v>3417050</v>
      </c>
      <c r="AF240" s="66">
        <v>2105495</v>
      </c>
      <c r="AG240" s="66">
        <v>113324173</v>
      </c>
      <c r="AH240" s="66">
        <v>34955578</v>
      </c>
      <c r="AI240" s="66">
        <v>66886077</v>
      </c>
      <c r="AJ240" s="66">
        <v>16831889</v>
      </c>
      <c r="AK240" s="66">
        <v>9892587</v>
      </c>
      <c r="AL240" s="66">
        <v>29932733</v>
      </c>
      <c r="AM240" s="66">
        <v>16035689</v>
      </c>
      <c r="AN240" s="66">
        <v>39045968</v>
      </c>
      <c r="AO240" s="66">
        <v>1240582</v>
      </c>
      <c r="AP240" s="66">
        <v>12876740</v>
      </c>
      <c r="AQ240" s="66">
        <v>20942036</v>
      </c>
      <c r="AR240" s="66">
        <v>13346300</v>
      </c>
      <c r="AS240" s="66">
        <v>6093718</v>
      </c>
      <c r="AT240" s="66">
        <v>24828263</v>
      </c>
      <c r="AU240" s="66">
        <v>5115989</v>
      </c>
    </row>
    <row r="241" spans="1:47">
      <c r="A241" s="106"/>
      <c r="B241" s="106"/>
      <c r="C241" s="106"/>
      <c r="D241" s="106" t="s">
        <v>90</v>
      </c>
      <c r="E241" s="106" t="s">
        <v>91</v>
      </c>
      <c r="F241" s="66">
        <v>49222180</v>
      </c>
      <c r="G241" s="66">
        <v>3979484</v>
      </c>
      <c r="H241" s="66">
        <v>699047</v>
      </c>
      <c r="I241" s="66">
        <v>2951453</v>
      </c>
      <c r="J241" s="66">
        <v>669442</v>
      </c>
      <c r="K241" s="66">
        <v>12908982</v>
      </c>
      <c r="L241" s="66">
        <v>6960729</v>
      </c>
      <c r="M241" s="66">
        <v>2211907</v>
      </c>
      <c r="N241" s="66">
        <v>2781032</v>
      </c>
      <c r="O241" s="66">
        <v>2971824</v>
      </c>
      <c r="P241" s="66">
        <v>8411626.459999999</v>
      </c>
      <c r="Q241" s="66">
        <v>2993968.7399999998</v>
      </c>
      <c r="R241" s="66">
        <v>2851398.8000000003</v>
      </c>
      <c r="S241" s="66">
        <v>5417058</v>
      </c>
      <c r="T241" s="66">
        <v>1845335.52</v>
      </c>
      <c r="U241" s="66">
        <v>2548320.48</v>
      </c>
      <c r="V241" s="66">
        <v>3004108</v>
      </c>
      <c r="W241" s="66">
        <v>6573893</v>
      </c>
      <c r="X241" s="66">
        <v>3007662</v>
      </c>
      <c r="Y241" s="66">
        <v>5412378.6600000001</v>
      </c>
      <c r="Z241" s="66">
        <v>1526568.34</v>
      </c>
      <c r="AA241" s="66">
        <v>6006073</v>
      </c>
      <c r="AB241" s="66">
        <v>3891867</v>
      </c>
      <c r="AC241" s="66">
        <v>994910</v>
      </c>
      <c r="AD241" s="66">
        <v>2781428</v>
      </c>
      <c r="AE241" s="66">
        <v>334149</v>
      </c>
      <c r="AF241" s="66">
        <v>915133</v>
      </c>
      <c r="AG241" s="66">
        <v>22231940</v>
      </c>
      <c r="AH241" s="66">
        <v>43304067</v>
      </c>
      <c r="AI241" s="66">
        <v>17192162</v>
      </c>
      <c r="AJ241" s="66">
        <v>12613455</v>
      </c>
      <c r="AK241" s="66">
        <v>3022714</v>
      </c>
      <c r="AL241" s="66">
        <v>12444407</v>
      </c>
      <c r="AM241" s="66">
        <v>4787718</v>
      </c>
      <c r="AN241" s="66">
        <v>9976526</v>
      </c>
      <c r="AO241" s="66">
        <v>371965</v>
      </c>
      <c r="AP241" s="66">
        <v>4549809</v>
      </c>
      <c r="AQ241" s="66">
        <v>4103041</v>
      </c>
      <c r="AR241" s="66">
        <v>8460265</v>
      </c>
      <c r="AS241" s="66">
        <v>20473998</v>
      </c>
      <c r="AT241" s="66">
        <v>7903996</v>
      </c>
      <c r="AU241" s="66">
        <v>2352382</v>
      </c>
    </row>
    <row r="242" spans="1:47">
      <c r="A242" s="106"/>
      <c r="B242" s="106"/>
      <c r="C242" s="106"/>
      <c r="D242" s="106" t="s">
        <v>92</v>
      </c>
      <c r="E242" s="106" t="s">
        <v>93</v>
      </c>
      <c r="F242" s="66">
        <v>19266</v>
      </c>
      <c r="G242" s="66">
        <v>732757</v>
      </c>
      <c r="H242" s="66">
        <v>915173</v>
      </c>
      <c r="I242" s="66">
        <v>200993.2</v>
      </c>
      <c r="J242" s="66">
        <v>48080.800000000003</v>
      </c>
      <c r="K242" s="66">
        <v>4088664</v>
      </c>
      <c r="L242" s="66">
        <v>1227196</v>
      </c>
      <c r="M242" s="66">
        <v>322323</v>
      </c>
      <c r="N242" s="66">
        <v>752131</v>
      </c>
      <c r="O242" s="66">
        <v>5756710</v>
      </c>
      <c r="P242" s="66">
        <v>2117888.19</v>
      </c>
      <c r="Q242" s="66">
        <v>753824.61</v>
      </c>
      <c r="R242" s="66">
        <v>717928.20000000007</v>
      </c>
      <c r="S242" s="66">
        <v>1401524</v>
      </c>
      <c r="T242" s="66">
        <v>372496.32</v>
      </c>
      <c r="U242" s="66">
        <v>514399.68</v>
      </c>
      <c r="V242" s="66">
        <v>660248</v>
      </c>
      <c r="W242" s="66">
        <v>1639445</v>
      </c>
      <c r="X242" s="66">
        <v>935767</v>
      </c>
      <c r="Y242" s="66">
        <v>2189242.38</v>
      </c>
      <c r="Z242" s="66">
        <v>617478.62</v>
      </c>
      <c r="AA242" s="66">
        <v>435098</v>
      </c>
      <c r="AB242" s="66">
        <v>348987</v>
      </c>
      <c r="AC242" s="66">
        <v>69038</v>
      </c>
      <c r="AD242" s="66">
        <v>606383</v>
      </c>
      <c r="AE242" s="66">
        <v>11134</v>
      </c>
      <c r="AF242" s="66">
        <v>152948</v>
      </c>
      <c r="AG242" s="66">
        <v>4536871</v>
      </c>
      <c r="AH242" s="66">
        <v>17605386</v>
      </c>
      <c r="AI242" s="66">
        <v>3142371</v>
      </c>
      <c r="AJ242" s="66">
        <v>538371</v>
      </c>
      <c r="AK242" s="66">
        <v>586837</v>
      </c>
      <c r="AL242" s="66">
        <v>848310</v>
      </c>
      <c r="AM242" s="66">
        <v>4340846</v>
      </c>
      <c r="AN242" s="66">
        <v>3124151</v>
      </c>
      <c r="AO242" s="66">
        <v>126011</v>
      </c>
      <c r="AP242" s="66">
        <v>1169271</v>
      </c>
      <c r="AQ242" s="66">
        <v>29301937</v>
      </c>
      <c r="AR242" s="66">
        <v>544025</v>
      </c>
      <c r="AS242" s="66">
        <v>258442</v>
      </c>
      <c r="AT242" s="66">
        <v>112366</v>
      </c>
      <c r="AU242" s="66">
        <v>242597</v>
      </c>
    </row>
    <row r="243" spans="1:47">
      <c r="A243" s="106"/>
      <c r="B243" s="106"/>
      <c r="C243" s="106"/>
      <c r="D243" s="106" t="s">
        <v>94</v>
      </c>
      <c r="E243" s="106" t="s">
        <v>95</v>
      </c>
      <c r="F243" s="66">
        <v>1905584</v>
      </c>
      <c r="G243" s="66">
        <v>952534</v>
      </c>
      <c r="H243" s="66">
        <v>3406579</v>
      </c>
      <c r="I243" s="66">
        <v>980744.4</v>
      </c>
      <c r="J243" s="66">
        <v>101409.60000000001</v>
      </c>
      <c r="K243" s="66">
        <v>6294895</v>
      </c>
      <c r="L243" s="66">
        <v>1440381</v>
      </c>
      <c r="M243" s="66">
        <v>514814</v>
      </c>
      <c r="N243" s="66">
        <v>2247901</v>
      </c>
      <c r="O243" s="66">
        <v>3816904</v>
      </c>
      <c r="P243" s="66">
        <v>5617849.6099999994</v>
      </c>
      <c r="Q243" s="66">
        <v>1999573.5899999999</v>
      </c>
      <c r="R243" s="66">
        <v>1904355.8</v>
      </c>
      <c r="S243" s="66">
        <v>2830257</v>
      </c>
      <c r="T243" s="66">
        <v>1393253.8199999998</v>
      </c>
      <c r="U243" s="66">
        <v>1924017.18</v>
      </c>
      <c r="V243" s="66">
        <v>1545142</v>
      </c>
      <c r="W243" s="66">
        <v>2095640</v>
      </c>
      <c r="X243" s="66">
        <v>1455128</v>
      </c>
      <c r="Y243" s="66">
        <v>2008122.48</v>
      </c>
      <c r="Z243" s="66">
        <v>566393.52</v>
      </c>
      <c r="AA243" s="66">
        <v>1339991</v>
      </c>
      <c r="AB243" s="66">
        <v>2390279</v>
      </c>
      <c r="AC243" s="66">
        <v>428666</v>
      </c>
      <c r="AD243" s="66">
        <v>4927364</v>
      </c>
      <c r="AE243" s="66">
        <v>320391</v>
      </c>
      <c r="AF243" s="66">
        <v>600373</v>
      </c>
      <c r="AG243" s="66">
        <v>10989635</v>
      </c>
      <c r="AH243" s="66">
        <v>3021918</v>
      </c>
      <c r="AI243" s="66">
        <v>5583254</v>
      </c>
      <c r="AJ243" s="66">
        <v>1379435</v>
      </c>
      <c r="AK243" s="66">
        <v>1784392</v>
      </c>
      <c r="AL243" s="66">
        <v>646766</v>
      </c>
      <c r="AM243" s="66">
        <v>15949029</v>
      </c>
      <c r="AN243" s="66">
        <v>4625452</v>
      </c>
      <c r="AO243" s="66">
        <v>97736</v>
      </c>
      <c r="AP243" s="66">
        <v>975861</v>
      </c>
      <c r="AQ243" s="66">
        <v>956381</v>
      </c>
      <c r="AR243" s="66">
        <v>973787</v>
      </c>
      <c r="AS243" s="66">
        <v>2840333</v>
      </c>
      <c r="AT243" s="66">
        <v>1799075</v>
      </c>
      <c r="AU243" s="66">
        <v>830202</v>
      </c>
    </row>
    <row r="244" spans="1:47">
      <c r="A244" s="106"/>
      <c r="B244" s="106"/>
      <c r="C244" s="106"/>
      <c r="D244" s="106" t="s">
        <v>96</v>
      </c>
      <c r="E244" s="106" t="s">
        <v>97</v>
      </c>
      <c r="F244" s="66">
        <v>0</v>
      </c>
      <c r="G244" s="66">
        <v>2750604</v>
      </c>
      <c r="H244" s="66">
        <v>-1228363</v>
      </c>
      <c r="I244" s="66">
        <v>1308787.6000000001</v>
      </c>
      <c r="J244" s="66">
        <v>-177807.6</v>
      </c>
      <c r="K244" s="66">
        <v>9853649</v>
      </c>
      <c r="L244" s="66">
        <v>5938965</v>
      </c>
      <c r="M244" s="66">
        <v>2028912</v>
      </c>
      <c r="N244" s="66">
        <v>5317606</v>
      </c>
      <c r="O244" s="66">
        <v>4141512</v>
      </c>
      <c r="P244" s="66">
        <v>15028999.199999999</v>
      </c>
      <c r="Q244" s="66">
        <v>5349304.8</v>
      </c>
      <c r="R244" s="66">
        <v>5094576</v>
      </c>
      <c r="S244" s="66">
        <v>10706832</v>
      </c>
      <c r="T244" s="66">
        <v>3772481.1599999997</v>
      </c>
      <c r="U244" s="66">
        <v>5209616.84</v>
      </c>
      <c r="V244" s="66">
        <v>5874000</v>
      </c>
      <c r="W244" s="66">
        <v>8085347</v>
      </c>
      <c r="X244" s="66">
        <v>4565688</v>
      </c>
      <c r="Y244" s="66">
        <v>6225185.46</v>
      </c>
      <c r="Z244" s="66">
        <v>1755821.54</v>
      </c>
      <c r="AA244" s="66">
        <v>3375667</v>
      </c>
      <c r="AB244" s="66">
        <v>3624738</v>
      </c>
      <c r="AC244" s="66">
        <v>1319758</v>
      </c>
      <c r="AD244" s="66">
        <v>965639</v>
      </c>
      <c r="AE244" s="66">
        <v>748401</v>
      </c>
      <c r="AF244" s="66">
        <v>80382</v>
      </c>
      <c r="AG244" s="66">
        <v>5011282</v>
      </c>
      <c r="AH244" s="66">
        <v>28905920</v>
      </c>
      <c r="AI244" s="66">
        <v>7128244</v>
      </c>
      <c r="AJ244" s="66">
        <v>2122607</v>
      </c>
      <c r="AK244" s="66">
        <v>2345418</v>
      </c>
      <c r="AL244" s="66">
        <v>22576107</v>
      </c>
      <c r="AM244" s="66">
        <v>5836084</v>
      </c>
      <c r="AN244" s="66">
        <v>5703634</v>
      </c>
      <c r="AO244" s="66">
        <v>314004</v>
      </c>
      <c r="AP244" s="66">
        <v>3885327</v>
      </c>
      <c r="AQ244" s="66">
        <v>1242309</v>
      </c>
      <c r="AR244" s="66">
        <v>2148084</v>
      </c>
      <c r="AS244" s="66">
        <v>1102313</v>
      </c>
      <c r="AT244" s="66">
        <v>2581128</v>
      </c>
      <c r="AU244" s="66">
        <v>1082505</v>
      </c>
    </row>
    <row r="245" spans="1:47">
      <c r="A245" s="106"/>
      <c r="B245" s="106"/>
      <c r="C245" s="106"/>
      <c r="D245" s="106" t="s">
        <v>98</v>
      </c>
      <c r="E245" s="106" t="s">
        <v>99</v>
      </c>
      <c r="F245" s="66">
        <v>51147030</v>
      </c>
      <c r="G245" s="66">
        <v>8415380</v>
      </c>
      <c r="H245" s="66">
        <v>3792436</v>
      </c>
      <c r="I245" s="66">
        <v>5441978.2000000002</v>
      </c>
      <c r="J245" s="66">
        <v>641124.80000000005</v>
      </c>
      <c r="K245" s="66">
        <v>33146189</v>
      </c>
      <c r="L245" s="66">
        <v>15567273</v>
      </c>
      <c r="M245" s="66">
        <v>5077956</v>
      </c>
      <c r="N245" s="66">
        <v>11098670</v>
      </c>
      <c r="O245" s="66">
        <v>16686951</v>
      </c>
      <c r="P245" s="66">
        <v>31176364.049999997</v>
      </c>
      <c r="Q245" s="66">
        <v>11096671.949999999</v>
      </c>
      <c r="R245" s="66">
        <v>10568259</v>
      </c>
      <c r="S245" s="66">
        <v>20355670</v>
      </c>
      <c r="T245" s="66">
        <v>7383567.2399999993</v>
      </c>
      <c r="U245" s="66">
        <v>10196354.76</v>
      </c>
      <c r="V245" s="66">
        <v>11083499</v>
      </c>
      <c r="W245" s="66">
        <v>18394325</v>
      </c>
      <c r="X245" s="66">
        <v>9964245</v>
      </c>
      <c r="Y245" s="66">
        <v>15834928.200000001</v>
      </c>
      <c r="Z245" s="66">
        <v>4466261.8</v>
      </c>
      <c r="AA245" s="66">
        <v>11156830</v>
      </c>
      <c r="AB245" s="66">
        <v>10255871</v>
      </c>
      <c r="AC245" s="66">
        <v>2812372</v>
      </c>
      <c r="AD245" s="66">
        <v>9280813</v>
      </c>
      <c r="AE245" s="66">
        <v>1414075</v>
      </c>
      <c r="AF245" s="66">
        <v>1748835</v>
      </c>
      <c r="AG245" s="66">
        <v>42769729</v>
      </c>
      <c r="AH245" s="66">
        <v>92837290</v>
      </c>
      <c r="AI245" s="66">
        <v>33046030</v>
      </c>
      <c r="AJ245" s="66">
        <v>16653869</v>
      </c>
      <c r="AK245" s="66">
        <v>7739361</v>
      </c>
      <c r="AL245" s="66">
        <v>36515591</v>
      </c>
      <c r="AM245" s="66">
        <v>30913677</v>
      </c>
      <c r="AN245" s="66">
        <v>23429762</v>
      </c>
      <c r="AO245" s="66">
        <v>909717</v>
      </c>
      <c r="AP245" s="66">
        <v>10580267</v>
      </c>
      <c r="AQ245" s="66">
        <v>35603668</v>
      </c>
      <c r="AR245" s="66">
        <v>12126161</v>
      </c>
      <c r="AS245" s="66">
        <v>24675086</v>
      </c>
      <c r="AT245" s="66">
        <v>12396565</v>
      </c>
      <c r="AU245" s="66">
        <v>4507686</v>
      </c>
    </row>
    <row r="246" spans="1:47">
      <c r="D246" s="106" t="s">
        <v>102</v>
      </c>
      <c r="E246" s="106" t="s">
        <v>101</v>
      </c>
      <c r="F246" s="66">
        <v>91403597</v>
      </c>
      <c r="G246" s="66">
        <v>24878495</v>
      </c>
      <c r="H246" s="66">
        <v>7996674</v>
      </c>
      <c r="I246" s="66">
        <v>21100138</v>
      </c>
      <c r="J246" s="66">
        <v>3105340</v>
      </c>
      <c r="K246" s="66">
        <v>198277318</v>
      </c>
      <c r="L246" s="66">
        <v>139566744</v>
      </c>
      <c r="M246" s="66">
        <v>42892069</v>
      </c>
      <c r="N246" s="66">
        <v>78963743</v>
      </c>
      <c r="O246" s="66">
        <v>110143400</v>
      </c>
      <c r="P246" s="66">
        <v>189087139.42999998</v>
      </c>
      <c r="Q246" s="66">
        <v>67302202.170000002</v>
      </c>
      <c r="R246" s="66">
        <v>64097335.400000006</v>
      </c>
      <c r="S246" s="66">
        <v>96346752</v>
      </c>
      <c r="T246" s="66">
        <v>55996011.960000001</v>
      </c>
      <c r="U246" s="66">
        <v>77327826.039999992</v>
      </c>
      <c r="V246" s="66">
        <v>72933514</v>
      </c>
      <c r="W246" s="66">
        <v>98232284</v>
      </c>
      <c r="X246" s="66">
        <v>71248319</v>
      </c>
      <c r="Y246" s="66">
        <v>82751666.400000006</v>
      </c>
      <c r="Z246" s="66">
        <v>23340213.600000001</v>
      </c>
      <c r="AA246" s="66">
        <v>69466364</v>
      </c>
      <c r="AB246" s="66">
        <v>80458064</v>
      </c>
      <c r="AC246" s="66">
        <v>5300641</v>
      </c>
      <c r="AD246" s="66">
        <v>41685852</v>
      </c>
      <c r="AE246" s="66">
        <v>4831125</v>
      </c>
      <c r="AF246" s="66">
        <v>3854330</v>
      </c>
      <c r="AG246" s="66">
        <v>156093902</v>
      </c>
      <c r="AH246" s="66">
        <v>127792868</v>
      </c>
      <c r="AI246" s="66">
        <v>99932107</v>
      </c>
      <c r="AJ246" s="66">
        <v>33485758</v>
      </c>
      <c r="AK246" s="66">
        <v>17631948</v>
      </c>
      <c r="AL246" s="66">
        <v>66448323</v>
      </c>
      <c r="AM246" s="66">
        <v>46949365</v>
      </c>
      <c r="AN246" s="66">
        <v>62475730</v>
      </c>
      <c r="AO246" s="66">
        <v>2150299</v>
      </c>
      <c r="AP246" s="66">
        <v>23457007</v>
      </c>
      <c r="AQ246" s="66">
        <v>56545704</v>
      </c>
      <c r="AR246" s="66">
        <v>25472461</v>
      </c>
      <c r="AS246" s="66">
        <v>30768804</v>
      </c>
      <c r="AT246" s="66">
        <v>37224828</v>
      </c>
      <c r="AU246" s="66">
        <v>9623675</v>
      </c>
    </row>
    <row r="252" spans="1:47">
      <c r="F252" s="66">
        <v>40256567</v>
      </c>
      <c r="G252" s="66">
        <v>16463115</v>
      </c>
      <c r="H252" s="66">
        <v>4204238</v>
      </c>
      <c r="I252" s="66">
        <v>15658160.4</v>
      </c>
      <c r="J252" s="66">
        <v>2464215.6</v>
      </c>
      <c r="K252" s="66">
        <v>165131129</v>
      </c>
      <c r="L252" s="66">
        <v>123999472</v>
      </c>
      <c r="M252" s="66">
        <v>37814114</v>
      </c>
      <c r="N252" s="66">
        <v>67865072</v>
      </c>
      <c r="O252" s="66">
        <v>93456449</v>
      </c>
      <c r="P252" s="66">
        <v>157910775.38</v>
      </c>
      <c r="Q252" s="66">
        <v>56205530.219999999</v>
      </c>
      <c r="R252" s="66">
        <v>53529076.400000006</v>
      </c>
      <c r="S252" s="66">
        <v>75991081</v>
      </c>
      <c r="T252" s="66">
        <v>48612444.719999999</v>
      </c>
      <c r="U252" s="66">
        <v>67131471.280000001</v>
      </c>
      <c r="V252" s="66">
        <v>61850015</v>
      </c>
      <c r="W252" s="66">
        <v>79837959</v>
      </c>
      <c r="X252" s="66">
        <v>61284074</v>
      </c>
      <c r="Y252" s="66">
        <v>66916737.420000002</v>
      </c>
      <c r="Z252" s="66">
        <v>18873951.580000002</v>
      </c>
      <c r="AA252" s="66">
        <v>58309534</v>
      </c>
      <c r="AB252" s="66">
        <v>70202193</v>
      </c>
      <c r="AC252" s="66">
        <v>2488269</v>
      </c>
      <c r="AD252" s="66">
        <v>32405039</v>
      </c>
      <c r="AE252" s="66">
        <v>3417050</v>
      </c>
      <c r="AF252" s="66">
        <v>2105495</v>
      </c>
      <c r="AG252" s="66">
        <v>113324173</v>
      </c>
      <c r="AH252" s="66">
        <v>34955578</v>
      </c>
      <c r="AI252" s="66">
        <v>66886077</v>
      </c>
      <c r="AJ252" s="66">
        <v>16831889</v>
      </c>
      <c r="AK252" s="66">
        <v>9892587</v>
      </c>
      <c r="AL252" s="66">
        <v>29932733</v>
      </c>
      <c r="AM252" s="66">
        <v>16035689</v>
      </c>
      <c r="AN252" s="66">
        <v>39045968</v>
      </c>
      <c r="AO252" s="66">
        <v>1240582</v>
      </c>
      <c r="AP252" s="66">
        <v>12876740</v>
      </c>
      <c r="AQ252" s="66">
        <v>20942036</v>
      </c>
      <c r="AR252" s="66">
        <v>13346300</v>
      </c>
      <c r="AS252" s="66">
        <v>6093718</v>
      </c>
      <c r="AT252" s="66">
        <v>24828263</v>
      </c>
      <c r="AU252" s="66">
        <v>5115989</v>
      </c>
    </row>
    <row r="253" spans="1:47">
      <c r="F253" s="66">
        <v>49222180</v>
      </c>
      <c r="G253" s="66">
        <v>3979484</v>
      </c>
      <c r="H253" s="66">
        <v>699047</v>
      </c>
      <c r="I253" s="66">
        <v>2951453</v>
      </c>
      <c r="J253" s="66">
        <v>669442</v>
      </c>
      <c r="K253" s="66">
        <v>12908982</v>
      </c>
      <c r="L253" s="66">
        <v>6960729</v>
      </c>
      <c r="M253" s="66">
        <v>2211907</v>
      </c>
      <c r="N253" s="66">
        <v>2781032</v>
      </c>
      <c r="O253" s="66">
        <v>2971824</v>
      </c>
      <c r="P253" s="66">
        <v>8411626.459999999</v>
      </c>
      <c r="Q253" s="66">
        <v>2993968.7399999998</v>
      </c>
      <c r="R253" s="66">
        <v>2851398.8000000003</v>
      </c>
      <c r="S253" s="66">
        <v>5417058</v>
      </c>
      <c r="T253" s="66">
        <v>1845335.52</v>
      </c>
      <c r="U253" s="66">
        <v>2548320.48</v>
      </c>
      <c r="V253" s="66">
        <v>3004108</v>
      </c>
      <c r="W253" s="66">
        <v>6573893</v>
      </c>
      <c r="X253" s="66">
        <v>3007662</v>
      </c>
      <c r="Y253" s="66">
        <v>5412378.6600000001</v>
      </c>
      <c r="Z253" s="66">
        <v>1526568.34</v>
      </c>
      <c r="AA253" s="66">
        <v>6006073</v>
      </c>
      <c r="AB253" s="66">
        <v>3891867</v>
      </c>
      <c r="AC253" s="66">
        <v>994910</v>
      </c>
      <c r="AD253" s="66">
        <v>2781428</v>
      </c>
      <c r="AE253" s="66">
        <v>334149</v>
      </c>
      <c r="AF253" s="66">
        <v>915133</v>
      </c>
      <c r="AG253" s="66">
        <v>22231940</v>
      </c>
      <c r="AH253" s="66">
        <v>43304067</v>
      </c>
      <c r="AI253" s="66">
        <v>17192162</v>
      </c>
      <c r="AJ253" s="66">
        <v>12613455</v>
      </c>
      <c r="AK253" s="66">
        <v>3022714</v>
      </c>
      <c r="AL253" s="66">
        <v>12444407</v>
      </c>
      <c r="AM253" s="66">
        <v>4787718</v>
      </c>
      <c r="AN253" s="66">
        <v>9976526</v>
      </c>
      <c r="AO253" s="66">
        <v>371965</v>
      </c>
      <c r="AP253" s="66">
        <v>4549809</v>
      </c>
      <c r="AQ253" s="66">
        <v>4103041</v>
      </c>
      <c r="AR253" s="66">
        <v>8460265</v>
      </c>
      <c r="AS253" s="66">
        <v>20473998</v>
      </c>
      <c r="AT253" s="66">
        <v>7903996</v>
      </c>
      <c r="AU253" s="66">
        <v>2352382</v>
      </c>
    </row>
    <row r="254" spans="1:47">
      <c r="F254" s="66">
        <v>19266</v>
      </c>
      <c r="G254" s="66">
        <v>732757</v>
      </c>
      <c r="H254" s="66">
        <v>915173</v>
      </c>
      <c r="I254" s="66">
        <v>200993.2</v>
      </c>
      <c r="J254" s="66">
        <v>48080.800000000003</v>
      </c>
      <c r="K254" s="66">
        <v>4088664</v>
      </c>
      <c r="L254" s="66">
        <v>1227196</v>
      </c>
      <c r="M254" s="66">
        <v>322323</v>
      </c>
      <c r="N254" s="66">
        <v>752131</v>
      </c>
      <c r="O254" s="66">
        <v>5756710</v>
      </c>
      <c r="P254" s="66">
        <v>2117888.19</v>
      </c>
      <c r="Q254" s="66">
        <v>753824.61</v>
      </c>
      <c r="R254" s="66">
        <v>717928.20000000007</v>
      </c>
      <c r="S254" s="66">
        <v>1401524</v>
      </c>
      <c r="T254" s="66">
        <v>372496.32</v>
      </c>
      <c r="U254" s="66">
        <v>514399.68</v>
      </c>
      <c r="V254" s="66">
        <v>660248</v>
      </c>
      <c r="W254" s="66">
        <v>1639445</v>
      </c>
      <c r="X254" s="66">
        <v>935767</v>
      </c>
      <c r="Y254" s="66">
        <v>2189242.38</v>
      </c>
      <c r="Z254" s="66">
        <v>617478.62</v>
      </c>
      <c r="AA254" s="66">
        <v>435098</v>
      </c>
      <c r="AB254" s="66">
        <v>348987</v>
      </c>
      <c r="AC254" s="66">
        <v>69038</v>
      </c>
      <c r="AD254" s="66">
        <v>606383</v>
      </c>
      <c r="AE254" s="66">
        <v>11134</v>
      </c>
      <c r="AF254" s="66">
        <v>152948</v>
      </c>
      <c r="AG254" s="66">
        <v>4536871</v>
      </c>
      <c r="AH254" s="66">
        <v>17605386</v>
      </c>
      <c r="AI254" s="66">
        <v>3142371</v>
      </c>
      <c r="AJ254" s="66">
        <v>538371</v>
      </c>
      <c r="AK254" s="66">
        <v>586837</v>
      </c>
      <c r="AL254" s="66">
        <v>848310</v>
      </c>
      <c r="AM254" s="66">
        <v>4340846</v>
      </c>
      <c r="AN254" s="66">
        <v>3124151</v>
      </c>
      <c r="AO254" s="66">
        <v>126011</v>
      </c>
      <c r="AP254" s="66">
        <v>1169271</v>
      </c>
      <c r="AQ254" s="66">
        <v>29301937</v>
      </c>
      <c r="AR254" s="66">
        <v>544025</v>
      </c>
      <c r="AS254" s="66">
        <v>258442</v>
      </c>
      <c r="AT254" s="66">
        <v>112366</v>
      </c>
      <c r="AU254" s="66">
        <v>242597</v>
      </c>
    </row>
    <row r="255" spans="1:47">
      <c r="F255" s="66">
        <v>1905584</v>
      </c>
      <c r="G255" s="66">
        <v>952534</v>
      </c>
      <c r="H255" s="66">
        <v>3406579</v>
      </c>
      <c r="I255" s="66">
        <v>980744.4</v>
      </c>
      <c r="J255" s="66">
        <v>101409.60000000001</v>
      </c>
      <c r="K255" s="66">
        <v>6294895</v>
      </c>
      <c r="L255" s="66">
        <v>1440381</v>
      </c>
      <c r="M255" s="66">
        <v>514814</v>
      </c>
      <c r="N255" s="66">
        <v>2247901</v>
      </c>
      <c r="O255" s="66">
        <v>3816904</v>
      </c>
      <c r="P255" s="66">
        <v>5617849.6099999994</v>
      </c>
      <c r="Q255" s="66">
        <v>1999573.5899999999</v>
      </c>
      <c r="R255" s="66">
        <v>1904355.8</v>
      </c>
      <c r="S255" s="66">
        <v>2830257</v>
      </c>
      <c r="T255" s="66">
        <v>1393253.8199999998</v>
      </c>
      <c r="U255" s="66">
        <v>1924017.18</v>
      </c>
      <c r="V255" s="66">
        <v>1545142</v>
      </c>
      <c r="W255" s="66">
        <v>2095640</v>
      </c>
      <c r="X255" s="66">
        <v>1455128</v>
      </c>
      <c r="Y255" s="66">
        <v>2008122.48</v>
      </c>
      <c r="Z255" s="66">
        <v>566393.52</v>
      </c>
      <c r="AA255" s="66">
        <v>1339991</v>
      </c>
      <c r="AB255" s="66">
        <v>2390279</v>
      </c>
      <c r="AC255" s="66">
        <v>428666</v>
      </c>
      <c r="AD255" s="66">
        <v>4927364</v>
      </c>
      <c r="AE255" s="66">
        <v>320391</v>
      </c>
      <c r="AF255" s="66">
        <v>600373</v>
      </c>
      <c r="AG255" s="66">
        <v>10989635</v>
      </c>
      <c r="AH255" s="66">
        <v>3021918</v>
      </c>
      <c r="AI255" s="66">
        <v>5583254</v>
      </c>
      <c r="AJ255" s="66">
        <v>1379435</v>
      </c>
      <c r="AK255" s="66">
        <v>1784392</v>
      </c>
      <c r="AL255" s="66">
        <v>646766</v>
      </c>
      <c r="AM255" s="66">
        <v>15949029</v>
      </c>
      <c r="AN255" s="66">
        <v>4625452</v>
      </c>
      <c r="AO255" s="66">
        <v>97736</v>
      </c>
      <c r="AP255" s="66">
        <v>975861</v>
      </c>
      <c r="AQ255" s="66">
        <v>956381</v>
      </c>
      <c r="AR255" s="66">
        <v>973787</v>
      </c>
      <c r="AS255" s="66">
        <v>2840333</v>
      </c>
      <c r="AT255" s="66">
        <v>1799075</v>
      </c>
      <c r="AU255" s="66">
        <v>830202</v>
      </c>
    </row>
    <row r="256" spans="1:47">
      <c r="F256" s="66">
        <v>0</v>
      </c>
      <c r="G256" s="66">
        <v>2750604</v>
      </c>
      <c r="H256" s="66">
        <v>-1228363</v>
      </c>
      <c r="I256" s="66">
        <v>1308787.6000000001</v>
      </c>
      <c r="J256" s="66">
        <v>-177807.6</v>
      </c>
      <c r="K256" s="66">
        <v>9853649</v>
      </c>
      <c r="L256" s="66">
        <v>5938965</v>
      </c>
      <c r="M256" s="66">
        <v>2028912</v>
      </c>
      <c r="N256" s="66">
        <v>5317606</v>
      </c>
      <c r="O256" s="66">
        <v>4141512</v>
      </c>
      <c r="P256" s="66">
        <v>15028999.199999999</v>
      </c>
      <c r="Q256" s="66">
        <v>5349304.8</v>
      </c>
      <c r="R256" s="66">
        <v>5094576</v>
      </c>
      <c r="S256" s="66">
        <v>10706832</v>
      </c>
      <c r="T256" s="66">
        <v>3772481.1599999997</v>
      </c>
      <c r="U256" s="66">
        <v>5209616.84</v>
      </c>
      <c r="V256" s="66">
        <v>5874000</v>
      </c>
      <c r="W256" s="66">
        <v>8085347</v>
      </c>
      <c r="X256" s="66">
        <v>4565688</v>
      </c>
      <c r="Y256" s="66">
        <v>6225185.46</v>
      </c>
      <c r="Z256" s="66">
        <v>1755821.54</v>
      </c>
      <c r="AA256" s="66">
        <v>3375667</v>
      </c>
      <c r="AB256" s="66">
        <v>3624738</v>
      </c>
      <c r="AC256" s="66">
        <v>1319758</v>
      </c>
      <c r="AD256" s="66">
        <v>965639</v>
      </c>
      <c r="AE256" s="66">
        <v>748401</v>
      </c>
      <c r="AF256" s="66">
        <v>80382</v>
      </c>
      <c r="AG256" s="66">
        <v>5011282</v>
      </c>
      <c r="AH256" s="66">
        <v>28905920</v>
      </c>
      <c r="AI256" s="66">
        <v>7128244</v>
      </c>
      <c r="AJ256" s="66">
        <v>2122607</v>
      </c>
      <c r="AK256" s="66">
        <v>2345418</v>
      </c>
      <c r="AL256" s="66">
        <v>22576107</v>
      </c>
      <c r="AM256" s="66">
        <v>5836084</v>
      </c>
      <c r="AN256" s="66">
        <v>5703634</v>
      </c>
      <c r="AO256" s="66">
        <v>314004</v>
      </c>
      <c r="AP256" s="66">
        <v>3885327</v>
      </c>
      <c r="AQ256" s="66">
        <v>1242309</v>
      </c>
      <c r="AR256" s="66">
        <v>2148084</v>
      </c>
      <c r="AS256" s="66">
        <v>1102313</v>
      </c>
      <c r="AT256" s="66">
        <v>2581128</v>
      </c>
      <c r="AU256" s="66">
        <v>1082505</v>
      </c>
    </row>
    <row r="257" spans="6:47">
      <c r="F257" s="66">
        <v>51147030</v>
      </c>
      <c r="G257" s="66">
        <v>8415380</v>
      </c>
      <c r="H257" s="66">
        <v>3792436</v>
      </c>
      <c r="I257" s="66">
        <v>5441978.2000000002</v>
      </c>
      <c r="J257" s="66">
        <v>641124.80000000005</v>
      </c>
      <c r="K257" s="66">
        <v>33146189</v>
      </c>
      <c r="L257" s="66">
        <v>15567273</v>
      </c>
      <c r="M257" s="66">
        <v>5077956</v>
      </c>
      <c r="N257" s="66">
        <v>11098670</v>
      </c>
      <c r="O257" s="66">
        <v>16686951</v>
      </c>
      <c r="P257" s="66">
        <v>31176364.049999997</v>
      </c>
      <c r="Q257" s="66">
        <v>11096671.949999999</v>
      </c>
      <c r="R257" s="66">
        <v>10568259</v>
      </c>
      <c r="S257" s="66">
        <v>20355670</v>
      </c>
      <c r="T257" s="66">
        <v>7383567.2399999993</v>
      </c>
      <c r="U257" s="66">
        <v>10196354.76</v>
      </c>
      <c r="V257" s="66">
        <v>11083499</v>
      </c>
      <c r="W257" s="66">
        <v>18394325</v>
      </c>
      <c r="X257" s="66">
        <v>9964245</v>
      </c>
      <c r="Y257" s="66">
        <v>15834928.200000001</v>
      </c>
      <c r="Z257" s="66">
        <v>4466261.8</v>
      </c>
      <c r="AA257" s="66">
        <v>11156830</v>
      </c>
      <c r="AB257" s="66">
        <v>10255871</v>
      </c>
      <c r="AC257" s="66">
        <v>2812372</v>
      </c>
      <c r="AD257" s="66">
        <v>9280813</v>
      </c>
      <c r="AE257" s="66">
        <v>1414075</v>
      </c>
      <c r="AF257" s="66">
        <v>1748835</v>
      </c>
      <c r="AG257" s="66">
        <v>42769729</v>
      </c>
      <c r="AH257" s="66">
        <v>92837290</v>
      </c>
      <c r="AI257" s="66">
        <v>33046030</v>
      </c>
      <c r="AJ257" s="66">
        <v>16653869</v>
      </c>
      <c r="AK257" s="66">
        <v>7739361</v>
      </c>
      <c r="AL257" s="66">
        <v>36515591</v>
      </c>
      <c r="AM257" s="66">
        <v>30913677</v>
      </c>
      <c r="AN257" s="66">
        <v>23429762</v>
      </c>
      <c r="AO257" s="66">
        <v>909717</v>
      </c>
      <c r="AP257" s="66">
        <v>10580267</v>
      </c>
      <c r="AQ257" s="66">
        <v>35603668</v>
      </c>
      <c r="AR257" s="66">
        <v>12126161</v>
      </c>
      <c r="AS257" s="66">
        <v>24675086</v>
      </c>
      <c r="AT257" s="66">
        <v>12396565</v>
      </c>
      <c r="AU257" s="66">
        <v>4507686</v>
      </c>
    </row>
    <row r="258" spans="6:47">
      <c r="F258" s="66">
        <v>91403597</v>
      </c>
      <c r="G258" s="66">
        <v>24878495</v>
      </c>
      <c r="H258" s="66">
        <v>7996674</v>
      </c>
      <c r="I258" s="66">
        <v>21100138</v>
      </c>
      <c r="J258" s="66">
        <v>3105340</v>
      </c>
      <c r="K258" s="66">
        <v>198277318</v>
      </c>
      <c r="L258" s="66">
        <v>139566744</v>
      </c>
      <c r="M258" s="66">
        <v>42892069</v>
      </c>
      <c r="N258" s="66">
        <v>78963743</v>
      </c>
      <c r="O258" s="66">
        <v>110143400</v>
      </c>
      <c r="P258" s="66">
        <v>189087139.42999998</v>
      </c>
      <c r="Q258" s="66">
        <v>67302202.170000002</v>
      </c>
      <c r="R258" s="66">
        <v>64097335.400000006</v>
      </c>
      <c r="S258" s="66">
        <v>96346752</v>
      </c>
      <c r="T258" s="66">
        <v>55996011.960000001</v>
      </c>
      <c r="U258" s="66">
        <v>77327826.039999992</v>
      </c>
      <c r="V258" s="66">
        <v>72933514</v>
      </c>
      <c r="W258" s="66">
        <v>98232284</v>
      </c>
      <c r="X258" s="66">
        <v>71248319</v>
      </c>
      <c r="Y258" s="66">
        <v>82751666.400000006</v>
      </c>
      <c r="Z258" s="66">
        <v>23340213.600000001</v>
      </c>
      <c r="AA258" s="66">
        <v>69466364</v>
      </c>
      <c r="AB258" s="66">
        <v>80458064</v>
      </c>
      <c r="AC258" s="66">
        <v>5300641</v>
      </c>
      <c r="AD258" s="66">
        <v>41685852</v>
      </c>
      <c r="AE258" s="66">
        <v>4831125</v>
      </c>
      <c r="AF258" s="66">
        <v>3854330</v>
      </c>
      <c r="AG258" s="66">
        <v>156093902</v>
      </c>
      <c r="AH258" s="66">
        <v>127792868</v>
      </c>
      <c r="AI258" s="66">
        <v>99932107</v>
      </c>
      <c r="AJ258" s="66">
        <v>33485758</v>
      </c>
      <c r="AK258" s="66">
        <v>17631948</v>
      </c>
      <c r="AL258" s="66">
        <v>66448323</v>
      </c>
      <c r="AM258" s="66">
        <v>46949365</v>
      </c>
      <c r="AN258" s="66">
        <v>62475730</v>
      </c>
      <c r="AO258" s="66">
        <v>2150299</v>
      </c>
      <c r="AP258" s="66">
        <v>23457007</v>
      </c>
      <c r="AQ258" s="66">
        <v>56545704</v>
      </c>
      <c r="AR258" s="66">
        <v>25472461</v>
      </c>
      <c r="AS258" s="66">
        <v>30768804</v>
      </c>
      <c r="AT258" s="66">
        <v>37224828</v>
      </c>
      <c r="AU258" s="66">
        <v>9623675</v>
      </c>
    </row>
  </sheetData>
  <mergeCells count="43">
    <mergeCell ref="BE194:BE196"/>
    <mergeCell ref="BF194:BF196"/>
    <mergeCell ref="BG194:BG196"/>
    <mergeCell ref="AW193:BG193"/>
    <mergeCell ref="AV193:AV196"/>
    <mergeCell ref="AW195:AY195"/>
    <mergeCell ref="AZ195:AZ196"/>
    <mergeCell ref="BA195:BA196"/>
    <mergeCell ref="AW194:BA194"/>
    <mergeCell ref="BB195:BB196"/>
    <mergeCell ref="BC195:BC196"/>
    <mergeCell ref="BD195:BD196"/>
    <mergeCell ref="BB194:BD194"/>
    <mergeCell ref="BB129:BL129"/>
    <mergeCell ref="BG130:BL130"/>
    <mergeCell ref="BM130:BM132"/>
    <mergeCell ref="BN130:BN132"/>
    <mergeCell ref="BO130:BO132"/>
    <mergeCell ref="BP130:BP132"/>
    <mergeCell ref="BG131:BI131"/>
    <mergeCell ref="BJ131:BJ132"/>
    <mergeCell ref="BK131:BK132"/>
    <mergeCell ref="BL131:BL132"/>
    <mergeCell ref="BO66:BO68"/>
    <mergeCell ref="BP66:BP68"/>
    <mergeCell ref="BG67:BI67"/>
    <mergeCell ref="BJ67:BJ68"/>
    <mergeCell ref="BK67:BK68"/>
    <mergeCell ref="BL67:BL68"/>
    <mergeCell ref="BB65:BL65"/>
    <mergeCell ref="BG66:BL66"/>
    <mergeCell ref="BM66:BM68"/>
    <mergeCell ref="BN66:BN68"/>
    <mergeCell ref="BB2:BL2"/>
    <mergeCell ref="BG3:BL3"/>
    <mergeCell ref="BM3:BM5"/>
    <mergeCell ref="BN3:BN5"/>
    <mergeCell ref="BO3:BO5"/>
    <mergeCell ref="BP3:BP5"/>
    <mergeCell ref="BG4:BI4"/>
    <mergeCell ref="BJ4:BJ5"/>
    <mergeCell ref="BK4:BK5"/>
    <mergeCell ref="BL4:BL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4064-AB04-4532-AEAF-399B59C3D677}">
  <dimension ref="A1:BQ300"/>
  <sheetViews>
    <sheetView topLeftCell="AD254" zoomScale="70" zoomScaleNormal="70" workbookViewId="0">
      <selection activeCell="AU294" sqref="AU294:AU300"/>
    </sheetView>
  </sheetViews>
  <sheetFormatPr defaultRowHeight="14.4"/>
  <sheetData>
    <row r="1" spans="1:63" s="66" customFormat="1">
      <c r="A1" s="111" t="s">
        <v>200</v>
      </c>
      <c r="B1" s="66" t="s">
        <v>189</v>
      </c>
    </row>
    <row r="2" spans="1:63" s="66" customFormat="1" ht="13.8"/>
    <row r="3" spans="1:63" s="66" customFormat="1" ht="13.8">
      <c r="AV3" s="171" t="s">
        <v>24</v>
      </c>
      <c r="AW3" s="174" t="s">
        <v>9</v>
      </c>
      <c r="AX3" s="175"/>
      <c r="AY3" s="175"/>
      <c r="AZ3" s="175"/>
      <c r="BA3" s="175"/>
      <c r="BB3" s="175"/>
      <c r="BC3" s="175"/>
      <c r="BD3" s="175"/>
      <c r="BE3" s="175"/>
      <c r="BF3" s="175"/>
      <c r="BG3" s="176"/>
      <c r="BH3" s="106"/>
      <c r="BI3" s="106"/>
    </row>
    <row r="4" spans="1:63" s="66" customFormat="1" ht="13.8">
      <c r="E4" s="66" t="s">
        <v>160</v>
      </c>
      <c r="AV4" s="172"/>
      <c r="AW4" s="177" t="s">
        <v>25</v>
      </c>
      <c r="AX4" s="178"/>
      <c r="AY4" s="178"/>
      <c r="AZ4" s="178"/>
      <c r="BA4" s="180"/>
      <c r="BB4" s="177" t="s">
        <v>124</v>
      </c>
      <c r="BC4" s="178"/>
      <c r="BD4" s="180"/>
      <c r="BE4" s="171" t="s">
        <v>125</v>
      </c>
      <c r="BF4" s="171" t="s">
        <v>126</v>
      </c>
      <c r="BG4" s="171" t="s">
        <v>127</v>
      </c>
      <c r="BH4" s="106" t="s">
        <v>107</v>
      </c>
      <c r="BI4" s="106" t="s">
        <v>108</v>
      </c>
      <c r="BJ4" s="106" t="s">
        <v>109</v>
      </c>
      <c r="BK4" s="106" t="s">
        <v>110</v>
      </c>
    </row>
    <row r="5" spans="1:63" s="66" customFormat="1" ht="13.8">
      <c r="E5" s="66" t="s">
        <v>6</v>
      </c>
      <c r="F5" s="66">
        <v>1</v>
      </c>
      <c r="G5" s="66">
        <v>2</v>
      </c>
      <c r="H5" s="66">
        <v>3</v>
      </c>
      <c r="I5" s="66">
        <v>4</v>
      </c>
      <c r="J5" s="66">
        <v>5</v>
      </c>
      <c r="K5" s="66">
        <v>5</v>
      </c>
      <c r="L5" s="66">
        <v>5</v>
      </c>
      <c r="M5" s="66">
        <v>5</v>
      </c>
      <c r="N5" s="66">
        <v>5</v>
      </c>
      <c r="O5" s="66">
        <v>5</v>
      </c>
      <c r="P5" s="66">
        <v>5</v>
      </c>
      <c r="Q5" s="66">
        <v>5</v>
      </c>
      <c r="R5" s="66">
        <v>5</v>
      </c>
      <c r="AV5" s="172"/>
      <c r="AW5" s="177" t="s">
        <v>36</v>
      </c>
      <c r="AX5" s="178"/>
      <c r="AY5" s="178"/>
      <c r="AZ5" s="178" t="s">
        <v>37</v>
      </c>
      <c r="BA5" s="180" t="s">
        <v>38</v>
      </c>
      <c r="BB5" s="177" t="s">
        <v>128</v>
      </c>
      <c r="BC5" s="178" t="s">
        <v>129</v>
      </c>
      <c r="BD5" s="180" t="s">
        <v>130</v>
      </c>
      <c r="BE5" s="172"/>
      <c r="BF5" s="172"/>
      <c r="BG5" s="172"/>
    </row>
    <row r="6" spans="1:63" s="66" customFormat="1" ht="13.8">
      <c r="F6" s="106" t="s">
        <v>41</v>
      </c>
      <c r="G6" s="106" t="s">
        <v>45</v>
      </c>
      <c r="H6" s="106" t="s">
        <v>52</v>
      </c>
      <c r="I6" s="106" t="s">
        <v>53</v>
      </c>
      <c r="J6" s="106"/>
      <c r="K6" s="106" t="s">
        <v>31</v>
      </c>
      <c r="L6" s="106" t="s">
        <v>32</v>
      </c>
      <c r="M6" s="106" t="s">
        <v>56</v>
      </c>
      <c r="N6" s="106" t="s">
        <v>57</v>
      </c>
      <c r="O6" s="106" t="s">
        <v>58</v>
      </c>
      <c r="P6" s="106" t="s">
        <v>59</v>
      </c>
      <c r="Q6" s="106"/>
      <c r="R6" s="106"/>
      <c r="S6" s="106" t="s">
        <v>60</v>
      </c>
      <c r="T6" s="106" t="s">
        <v>61</v>
      </c>
      <c r="U6" s="106"/>
      <c r="V6" s="106" t="s">
        <v>62</v>
      </c>
      <c r="W6" s="106" t="s">
        <v>63</v>
      </c>
      <c r="X6" s="106" t="s">
        <v>64</v>
      </c>
      <c r="Y6" s="106" t="s">
        <v>65</v>
      </c>
      <c r="Z6" s="106"/>
      <c r="AA6" s="106" t="s">
        <v>66</v>
      </c>
      <c r="AB6" s="106" t="s">
        <v>67</v>
      </c>
      <c r="AC6" s="106" t="s">
        <v>68</v>
      </c>
      <c r="AD6" s="106" t="s">
        <v>70</v>
      </c>
      <c r="AE6" s="106" t="s">
        <v>71</v>
      </c>
      <c r="AF6" s="106" t="s">
        <v>72</v>
      </c>
      <c r="AG6" s="106" t="s">
        <v>18</v>
      </c>
      <c r="AH6" s="106" t="s">
        <v>19</v>
      </c>
      <c r="AI6" s="106" t="s">
        <v>73</v>
      </c>
      <c r="AJ6" s="106" t="s">
        <v>74</v>
      </c>
      <c r="AK6" s="106" t="s">
        <v>75</v>
      </c>
      <c r="AL6" s="106" t="s">
        <v>76</v>
      </c>
      <c r="AM6" s="106" t="s">
        <v>77</v>
      </c>
      <c r="AN6" s="106" t="s">
        <v>78</v>
      </c>
      <c r="AO6" s="106" t="s">
        <v>79</v>
      </c>
      <c r="AP6" s="106" t="s">
        <v>80</v>
      </c>
      <c r="AQ6" s="106" t="s">
        <v>81</v>
      </c>
      <c r="AR6" s="106" t="s">
        <v>82</v>
      </c>
      <c r="AS6" s="106" t="s">
        <v>83</v>
      </c>
      <c r="AT6" s="106" t="s">
        <v>84</v>
      </c>
      <c r="AU6" s="106" t="s">
        <v>85</v>
      </c>
      <c r="AV6" s="173"/>
      <c r="AW6" s="109" t="s">
        <v>42</v>
      </c>
      <c r="AX6" s="110" t="s">
        <v>43</v>
      </c>
      <c r="AY6" s="110" t="s">
        <v>44</v>
      </c>
      <c r="AZ6" s="179"/>
      <c r="BA6" s="181"/>
      <c r="BB6" s="182"/>
      <c r="BC6" s="179"/>
      <c r="BD6" s="181"/>
      <c r="BE6" s="173"/>
      <c r="BF6" s="173"/>
      <c r="BG6" s="173"/>
    </row>
    <row r="7" spans="1:63" s="66" customFormat="1" ht="13.8">
      <c r="D7" s="66" t="s">
        <v>181</v>
      </c>
      <c r="F7" s="66">
        <v>1</v>
      </c>
      <c r="G7" s="66">
        <v>2</v>
      </c>
      <c r="H7" s="66">
        <v>3</v>
      </c>
      <c r="I7" s="66">
        <v>4</v>
      </c>
      <c r="J7" s="66">
        <v>5</v>
      </c>
      <c r="K7" s="66">
        <v>6</v>
      </c>
      <c r="L7" s="66">
        <v>7</v>
      </c>
      <c r="M7" s="66">
        <v>8</v>
      </c>
      <c r="N7" s="66">
        <v>9</v>
      </c>
      <c r="O7" s="66">
        <v>10</v>
      </c>
      <c r="P7" s="66">
        <v>11</v>
      </c>
      <c r="Q7" s="66">
        <v>12</v>
      </c>
      <c r="R7" s="66">
        <v>13</v>
      </c>
      <c r="S7" s="66">
        <v>14</v>
      </c>
      <c r="T7" s="66">
        <v>15</v>
      </c>
      <c r="U7" s="66">
        <v>16</v>
      </c>
      <c r="V7" s="66">
        <v>17</v>
      </c>
      <c r="W7" s="66">
        <v>18</v>
      </c>
      <c r="X7" s="66">
        <v>19</v>
      </c>
      <c r="Y7" s="66">
        <v>20</v>
      </c>
      <c r="Z7" s="66">
        <v>21</v>
      </c>
      <c r="AA7" s="66">
        <v>22</v>
      </c>
      <c r="AB7" s="66">
        <v>23</v>
      </c>
      <c r="AC7" s="66">
        <v>24</v>
      </c>
      <c r="AD7" s="66">
        <v>25</v>
      </c>
      <c r="AE7" s="66">
        <v>26</v>
      </c>
      <c r="AF7" s="66">
        <v>27</v>
      </c>
      <c r="AG7" s="66">
        <v>28</v>
      </c>
      <c r="AH7" s="66">
        <v>29</v>
      </c>
      <c r="AI7" s="66">
        <v>30</v>
      </c>
      <c r="AJ7" s="66">
        <v>31</v>
      </c>
      <c r="AK7" s="66">
        <v>32</v>
      </c>
      <c r="AL7" s="66">
        <v>33</v>
      </c>
      <c r="AM7" s="66">
        <v>34</v>
      </c>
      <c r="AN7" s="66">
        <v>35</v>
      </c>
      <c r="AO7" s="66">
        <v>36</v>
      </c>
      <c r="AP7" s="66">
        <v>37</v>
      </c>
      <c r="AQ7" s="66">
        <v>38</v>
      </c>
      <c r="AR7" s="66">
        <v>39</v>
      </c>
      <c r="AS7" s="66">
        <v>40</v>
      </c>
      <c r="AT7" s="66">
        <v>41</v>
      </c>
      <c r="AU7" s="66">
        <v>42</v>
      </c>
      <c r="AV7" s="106" t="s">
        <v>46</v>
      </c>
      <c r="AW7" s="106" t="s">
        <v>47</v>
      </c>
      <c r="AX7" s="106" t="s">
        <v>48</v>
      </c>
      <c r="AY7" s="106" t="s">
        <v>49</v>
      </c>
      <c r="AZ7" s="106" t="s">
        <v>50</v>
      </c>
      <c r="BA7" s="106" t="s">
        <v>51</v>
      </c>
      <c r="BB7" s="106" t="s">
        <v>131</v>
      </c>
      <c r="BC7" s="106" t="s">
        <v>132</v>
      </c>
      <c r="BD7" s="106" t="s">
        <v>133</v>
      </c>
      <c r="BE7" s="106" t="s">
        <v>134</v>
      </c>
      <c r="BF7" s="106" t="s">
        <v>135</v>
      </c>
      <c r="BG7" s="106" t="s">
        <v>136</v>
      </c>
      <c r="BH7" s="106" t="s">
        <v>137</v>
      </c>
      <c r="BI7" s="106" t="s">
        <v>138</v>
      </c>
      <c r="BJ7" s="106" t="s">
        <v>139</v>
      </c>
      <c r="BK7" s="106" t="s">
        <v>140</v>
      </c>
    </row>
    <row r="8" spans="1:63" s="66" customFormat="1" ht="13.8">
      <c r="C8" s="106"/>
      <c r="D8" s="106" t="s">
        <v>41</v>
      </c>
      <c r="E8" s="66">
        <v>1</v>
      </c>
      <c r="F8" s="99">
        <v>7764875</v>
      </c>
      <c r="G8" s="99">
        <v>23950</v>
      </c>
      <c r="H8" s="99">
        <v>10</v>
      </c>
      <c r="I8" s="99">
        <v>3402.4</v>
      </c>
      <c r="J8" s="99">
        <v>9.6000000000000014</v>
      </c>
      <c r="K8" s="99">
        <v>44563665</v>
      </c>
      <c r="L8" s="99">
        <v>11030109</v>
      </c>
      <c r="M8" s="99">
        <v>1045960</v>
      </c>
      <c r="N8" s="99">
        <v>1437030</v>
      </c>
      <c r="O8" s="99">
        <v>897</v>
      </c>
      <c r="P8" s="99">
        <v>3413550.02</v>
      </c>
      <c r="Q8" s="99">
        <v>1214992.3799999999</v>
      </c>
      <c r="R8" s="99">
        <v>1157135.6000000001</v>
      </c>
      <c r="S8" s="99">
        <v>3519</v>
      </c>
      <c r="T8" s="99">
        <v>1005.9</v>
      </c>
      <c r="U8" s="99">
        <v>1389.1</v>
      </c>
      <c r="V8" s="99">
        <v>1118</v>
      </c>
      <c r="W8" s="99">
        <v>4992</v>
      </c>
      <c r="X8" s="99">
        <v>1158</v>
      </c>
      <c r="Y8" s="99">
        <v>609.18000000000006</v>
      </c>
      <c r="Z8" s="99">
        <v>171.82</v>
      </c>
      <c r="AA8" s="99">
        <v>921</v>
      </c>
      <c r="AB8" s="99">
        <v>277</v>
      </c>
      <c r="AC8" s="99">
        <v>29</v>
      </c>
      <c r="AD8" s="99">
        <v>36319</v>
      </c>
      <c r="AE8" s="99">
        <v>2</v>
      </c>
      <c r="AF8" s="99">
        <v>187</v>
      </c>
      <c r="AG8" s="99">
        <v>317947</v>
      </c>
      <c r="AH8" s="99">
        <v>805</v>
      </c>
      <c r="AI8" s="99">
        <v>8873</v>
      </c>
      <c r="AJ8" s="99">
        <v>1644598</v>
      </c>
      <c r="AK8" s="99">
        <v>44948</v>
      </c>
      <c r="AL8" s="99">
        <v>13444</v>
      </c>
      <c r="AM8" s="99">
        <v>465</v>
      </c>
      <c r="AN8" s="99">
        <v>3692231</v>
      </c>
      <c r="AO8" s="99">
        <v>179513</v>
      </c>
      <c r="AP8" s="99">
        <v>1385343</v>
      </c>
      <c r="AQ8" s="99">
        <v>1443285</v>
      </c>
      <c r="AR8" s="99">
        <v>194708</v>
      </c>
      <c r="AS8" s="99">
        <v>78393</v>
      </c>
      <c r="AT8" s="99">
        <v>66593</v>
      </c>
      <c r="AU8" s="99">
        <v>2304</v>
      </c>
      <c r="AV8" s="66">
        <v>80780735</v>
      </c>
      <c r="AW8" s="66">
        <v>3392307</v>
      </c>
      <c r="AX8" s="66">
        <v>9418984</v>
      </c>
      <c r="AY8" s="66">
        <v>12811291</v>
      </c>
      <c r="AZ8" s="66">
        <v>1892921</v>
      </c>
      <c r="BA8" s="66">
        <v>14704212</v>
      </c>
      <c r="BB8" s="66">
        <v>122039</v>
      </c>
      <c r="BC8" s="66">
        <v>311390</v>
      </c>
      <c r="BD8" s="66">
        <v>433429</v>
      </c>
      <c r="BE8" s="66">
        <v>1830542</v>
      </c>
      <c r="BF8" s="66">
        <v>0</v>
      </c>
      <c r="BG8" s="66">
        <v>16968183</v>
      </c>
      <c r="BH8" s="66">
        <v>5128371</v>
      </c>
      <c r="BI8" s="66">
        <v>5026307</v>
      </c>
      <c r="BJ8" s="66">
        <v>3809356</v>
      </c>
      <c r="BK8" s="66">
        <v>91403597</v>
      </c>
    </row>
    <row r="9" spans="1:63" s="66" customFormat="1" ht="13.8">
      <c r="C9" s="106"/>
      <c r="D9" s="106" t="s">
        <v>45</v>
      </c>
      <c r="E9" s="66">
        <v>2</v>
      </c>
      <c r="F9" s="99">
        <v>9160</v>
      </c>
      <c r="G9" s="99">
        <v>2579223</v>
      </c>
      <c r="H9" s="99">
        <v>14868</v>
      </c>
      <c r="I9" s="99">
        <v>53476.2</v>
      </c>
      <c r="J9" s="99">
        <v>2178.8000000000002</v>
      </c>
      <c r="K9" s="99">
        <v>1602173</v>
      </c>
      <c r="L9" s="99">
        <v>177152</v>
      </c>
      <c r="M9" s="99">
        <v>242980</v>
      </c>
      <c r="N9" s="99">
        <v>406333</v>
      </c>
      <c r="O9" s="99">
        <v>1156947</v>
      </c>
      <c r="P9" s="99">
        <v>883971.63</v>
      </c>
      <c r="Q9" s="99">
        <v>314633.96999999997</v>
      </c>
      <c r="R9" s="99">
        <v>299651.40000000002</v>
      </c>
      <c r="S9" s="99">
        <v>2231797</v>
      </c>
      <c r="T9" s="99">
        <v>441706.86</v>
      </c>
      <c r="U9" s="99">
        <v>609976.14</v>
      </c>
      <c r="V9" s="99">
        <v>1434900</v>
      </c>
      <c r="W9" s="99">
        <v>1699101</v>
      </c>
      <c r="X9" s="99">
        <v>107488</v>
      </c>
      <c r="Y9" s="99">
        <v>89833.38</v>
      </c>
      <c r="Z9" s="99">
        <v>25337.62</v>
      </c>
      <c r="AA9" s="99">
        <v>484280</v>
      </c>
      <c r="AB9" s="99">
        <v>7404</v>
      </c>
      <c r="AC9" s="99">
        <v>50934</v>
      </c>
      <c r="AD9" s="99">
        <v>6265900</v>
      </c>
      <c r="AE9" s="99">
        <v>558500</v>
      </c>
      <c r="AF9" s="99">
        <v>9131</v>
      </c>
      <c r="AG9" s="99">
        <v>187059</v>
      </c>
      <c r="AH9" s="99">
        <v>0</v>
      </c>
      <c r="AI9" s="99">
        <v>649</v>
      </c>
      <c r="AJ9" s="99">
        <v>0</v>
      </c>
      <c r="AK9" s="99">
        <v>0</v>
      </c>
      <c r="AL9" s="99">
        <v>0</v>
      </c>
      <c r="AM9" s="99">
        <v>0</v>
      </c>
      <c r="AN9" s="99">
        <v>32</v>
      </c>
      <c r="AO9" s="99">
        <v>741</v>
      </c>
      <c r="AP9" s="99">
        <v>131</v>
      </c>
      <c r="AQ9" s="99">
        <v>77281</v>
      </c>
      <c r="AR9" s="99">
        <v>0</v>
      </c>
      <c r="AS9" s="99">
        <v>8827</v>
      </c>
      <c r="AT9" s="99">
        <v>12322</v>
      </c>
      <c r="AU9" s="99">
        <v>670</v>
      </c>
      <c r="AV9" s="66">
        <v>22046747</v>
      </c>
      <c r="AW9" s="66">
        <v>306742</v>
      </c>
      <c r="AX9" s="66">
        <v>908532</v>
      </c>
      <c r="AY9" s="66">
        <v>1215274</v>
      </c>
      <c r="AZ9" s="66">
        <v>0</v>
      </c>
      <c r="BA9" s="66">
        <v>1215274</v>
      </c>
      <c r="BB9" s="66">
        <v>0</v>
      </c>
      <c r="BC9" s="66">
        <v>815013</v>
      </c>
      <c r="BD9" s="66">
        <v>815013</v>
      </c>
      <c r="BE9" s="66">
        <v>79475</v>
      </c>
      <c r="BF9" s="66">
        <v>0</v>
      </c>
      <c r="BG9" s="66">
        <v>2109762</v>
      </c>
      <c r="BH9" s="66">
        <v>390959</v>
      </c>
      <c r="BI9" s="66">
        <v>0</v>
      </c>
      <c r="BJ9" s="66">
        <v>1112945</v>
      </c>
      <c r="BK9" s="66">
        <v>24878495</v>
      </c>
    </row>
    <row r="10" spans="1:63" s="66" customFormat="1" ht="13.8">
      <c r="C10" s="106"/>
      <c r="D10" s="106" t="s">
        <v>52</v>
      </c>
      <c r="E10" s="66">
        <v>3</v>
      </c>
      <c r="F10" s="99">
        <v>0</v>
      </c>
      <c r="G10" s="99">
        <v>843</v>
      </c>
      <c r="H10" s="99">
        <v>550544</v>
      </c>
      <c r="I10" s="99">
        <v>1108</v>
      </c>
      <c r="J10" s="99">
        <v>0</v>
      </c>
      <c r="K10" s="99">
        <v>513500</v>
      </c>
      <c r="L10" s="99">
        <v>85562</v>
      </c>
      <c r="M10" s="99">
        <v>28140</v>
      </c>
      <c r="N10" s="99">
        <v>110671</v>
      </c>
      <c r="O10" s="99">
        <v>18922000</v>
      </c>
      <c r="P10" s="99">
        <v>1405002.4</v>
      </c>
      <c r="Q10" s="99">
        <v>500085.6</v>
      </c>
      <c r="R10" s="99">
        <v>476272</v>
      </c>
      <c r="S10" s="99">
        <v>867521</v>
      </c>
      <c r="T10" s="99">
        <v>116097.65999999999</v>
      </c>
      <c r="U10" s="99">
        <v>160325.34</v>
      </c>
      <c r="V10" s="99">
        <v>422280</v>
      </c>
      <c r="W10" s="99">
        <v>122421</v>
      </c>
      <c r="X10" s="99">
        <v>206347</v>
      </c>
      <c r="Y10" s="99">
        <v>14658.54</v>
      </c>
      <c r="Z10" s="99">
        <v>4134.46</v>
      </c>
      <c r="AA10" s="99">
        <v>26347</v>
      </c>
      <c r="AB10" s="99">
        <v>8616</v>
      </c>
      <c r="AC10" s="99">
        <v>9235</v>
      </c>
      <c r="AD10" s="99">
        <v>86638</v>
      </c>
      <c r="AE10" s="99">
        <v>93882</v>
      </c>
      <c r="AF10" s="99">
        <v>0</v>
      </c>
      <c r="AG10" s="99">
        <v>126</v>
      </c>
      <c r="AH10" s="99">
        <v>0</v>
      </c>
      <c r="AI10" s="99">
        <v>49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114</v>
      </c>
      <c r="AP10" s="99">
        <v>20</v>
      </c>
      <c r="AQ10" s="99">
        <v>11901</v>
      </c>
      <c r="AR10" s="99">
        <v>0</v>
      </c>
      <c r="AS10" s="99">
        <v>1359</v>
      </c>
      <c r="AT10" s="99">
        <v>1898</v>
      </c>
      <c r="AU10" s="99">
        <v>103</v>
      </c>
      <c r="AV10" s="66">
        <v>24747802</v>
      </c>
      <c r="AW10" s="66">
        <v>98596</v>
      </c>
      <c r="AX10" s="66">
        <v>292029</v>
      </c>
      <c r="AY10" s="66">
        <v>390624</v>
      </c>
      <c r="AZ10" s="66">
        <v>0</v>
      </c>
      <c r="BA10" s="66">
        <v>390624</v>
      </c>
      <c r="BB10" s="66">
        <v>0</v>
      </c>
      <c r="BC10" s="66">
        <v>258871</v>
      </c>
      <c r="BD10" s="66">
        <v>258871</v>
      </c>
      <c r="BE10" s="66">
        <v>3721</v>
      </c>
      <c r="BF10" s="66">
        <v>0</v>
      </c>
      <c r="BG10" s="66">
        <v>653217</v>
      </c>
      <c r="BH10" s="66">
        <v>13733092</v>
      </c>
      <c r="BI10" s="66">
        <v>4000000</v>
      </c>
      <c r="BJ10" s="66">
        <v>328748</v>
      </c>
      <c r="BK10" s="66">
        <v>7996674</v>
      </c>
    </row>
    <row r="11" spans="1:63" s="66" customFormat="1" ht="13.8">
      <c r="C11" s="106"/>
      <c r="D11" s="106" t="s">
        <v>170</v>
      </c>
      <c r="E11" s="66">
        <v>4</v>
      </c>
      <c r="F11" s="99">
        <v>24</v>
      </c>
      <c r="G11" s="99">
        <v>26.2</v>
      </c>
      <c r="H11" s="99">
        <v>46.199999999999996</v>
      </c>
      <c r="I11" s="99">
        <v>5024686.5200000005</v>
      </c>
      <c r="J11" s="99">
        <v>382044.88</v>
      </c>
      <c r="K11" s="99">
        <v>12846</v>
      </c>
      <c r="L11" s="99">
        <v>991</v>
      </c>
      <c r="M11" s="99">
        <v>69607.8</v>
      </c>
      <c r="N11" s="99">
        <v>24827.399999999998</v>
      </c>
      <c r="O11" s="99">
        <v>193.6</v>
      </c>
      <c r="P11" s="99">
        <v>201032.35199999998</v>
      </c>
      <c r="Q11" s="99">
        <v>71553.887999999992</v>
      </c>
      <c r="R11" s="99">
        <v>68146.559999999998</v>
      </c>
      <c r="S11" s="99">
        <v>1174720.3999999999</v>
      </c>
      <c r="T11" s="99">
        <v>8485616.243999999</v>
      </c>
      <c r="U11" s="99">
        <v>11718231.955999998</v>
      </c>
      <c r="V11" s="99">
        <v>99548.4</v>
      </c>
      <c r="W11" s="99">
        <v>2316123.6</v>
      </c>
      <c r="X11" s="99">
        <v>15466</v>
      </c>
      <c r="Y11" s="99">
        <v>16836.611999999997</v>
      </c>
      <c r="Z11" s="99">
        <v>4748.7879999999996</v>
      </c>
      <c r="AA11" s="99">
        <v>439219</v>
      </c>
      <c r="AB11" s="99">
        <v>25737</v>
      </c>
      <c r="AC11" s="99">
        <v>0</v>
      </c>
      <c r="AD11" s="99">
        <v>51.6</v>
      </c>
      <c r="AE11" s="99">
        <v>1.2</v>
      </c>
      <c r="AF11" s="99">
        <v>380.4</v>
      </c>
      <c r="AG11" s="99">
        <v>1757081.4</v>
      </c>
      <c r="AH11" s="99">
        <v>0</v>
      </c>
      <c r="AI11" s="99">
        <v>137.4</v>
      </c>
      <c r="AJ11" s="99">
        <v>296.39999999999998</v>
      </c>
      <c r="AK11" s="99">
        <v>1.2</v>
      </c>
      <c r="AL11" s="99">
        <v>32.4</v>
      </c>
      <c r="AM11" s="99">
        <v>12</v>
      </c>
      <c r="AN11" s="99">
        <v>211.2</v>
      </c>
      <c r="AO11" s="99">
        <v>0</v>
      </c>
      <c r="AP11" s="99">
        <v>6</v>
      </c>
      <c r="AQ11" s="99">
        <v>10.799999999999999</v>
      </c>
      <c r="AR11" s="99">
        <v>246.6</v>
      </c>
      <c r="AS11" s="99">
        <v>18.599999999999998</v>
      </c>
      <c r="AT11" s="99">
        <v>0</v>
      </c>
      <c r="AU11" s="99">
        <v>4.2</v>
      </c>
      <c r="AV11" s="66">
        <v>31910767.399999999</v>
      </c>
      <c r="AW11" s="66">
        <v>0</v>
      </c>
      <c r="AX11" s="66">
        <v>0</v>
      </c>
      <c r="AY11" s="66">
        <v>0</v>
      </c>
      <c r="AZ11" s="66">
        <v>0</v>
      </c>
      <c r="BA11" s="66">
        <v>0</v>
      </c>
      <c r="BB11" s="66">
        <v>0</v>
      </c>
      <c r="BC11" s="66">
        <v>110528</v>
      </c>
      <c r="BD11" s="66">
        <v>110528</v>
      </c>
      <c r="BE11" s="66">
        <v>61618.6</v>
      </c>
      <c r="BF11" s="66">
        <v>14986.8</v>
      </c>
      <c r="BG11" s="66">
        <v>187133.8</v>
      </c>
      <c r="BH11" s="66">
        <v>5919372</v>
      </c>
      <c r="BI11" s="66">
        <v>5930247.7999999998</v>
      </c>
      <c r="BJ11" s="66">
        <v>851857.6</v>
      </c>
      <c r="BK11" s="66">
        <v>21100138</v>
      </c>
    </row>
    <row r="12" spans="1:63" s="66" customFormat="1" ht="13.8">
      <c r="C12" s="106"/>
      <c r="D12" s="106" t="s">
        <v>164</v>
      </c>
      <c r="E12" s="66">
        <v>5</v>
      </c>
      <c r="F12" s="99">
        <v>16</v>
      </c>
      <c r="G12" s="99">
        <v>6.8000000000000007</v>
      </c>
      <c r="H12" s="99">
        <v>30.8</v>
      </c>
      <c r="I12" s="99">
        <v>382068.08</v>
      </c>
      <c r="J12" s="99">
        <v>254691.52000000002</v>
      </c>
      <c r="K12" s="99">
        <v>8564</v>
      </c>
      <c r="L12" s="99">
        <v>58</v>
      </c>
      <c r="M12" s="99">
        <v>46405.200000000004</v>
      </c>
      <c r="N12" s="99">
        <v>16345.6</v>
      </c>
      <c r="O12" s="99">
        <v>18.400000000000002</v>
      </c>
      <c r="P12" s="99">
        <v>123891.268</v>
      </c>
      <c r="Q12" s="99">
        <v>44096.892</v>
      </c>
      <c r="R12" s="99">
        <v>41997.040000000008</v>
      </c>
      <c r="S12" s="99">
        <v>754187.60000000009</v>
      </c>
      <c r="T12" s="99">
        <v>77739.816000000006</v>
      </c>
      <c r="U12" s="99">
        <v>107354.984</v>
      </c>
      <c r="V12" s="99">
        <v>6775.6</v>
      </c>
      <c r="W12" s="99">
        <v>154302.39999999999</v>
      </c>
      <c r="X12" s="99">
        <v>422</v>
      </c>
      <c r="Y12" s="99">
        <v>11223.888000000001</v>
      </c>
      <c r="Z12" s="99">
        <v>3165.712</v>
      </c>
      <c r="AA12" s="99">
        <v>844</v>
      </c>
      <c r="AB12" s="99">
        <v>14876</v>
      </c>
      <c r="AC12" s="99">
        <v>0</v>
      </c>
      <c r="AD12" s="99">
        <v>34.4</v>
      </c>
      <c r="AE12" s="99">
        <v>0.8</v>
      </c>
      <c r="AF12" s="99">
        <v>253.60000000000002</v>
      </c>
      <c r="AG12" s="99">
        <v>1171387.6000000001</v>
      </c>
      <c r="AH12" s="99">
        <v>0</v>
      </c>
      <c r="AI12" s="99">
        <v>91.600000000000009</v>
      </c>
      <c r="AJ12" s="99">
        <v>97.600000000000009</v>
      </c>
      <c r="AK12" s="99">
        <v>0.8</v>
      </c>
      <c r="AL12" s="99">
        <v>21.6</v>
      </c>
      <c r="AM12" s="99">
        <v>8</v>
      </c>
      <c r="AN12" s="99">
        <v>140.80000000000001</v>
      </c>
      <c r="AO12" s="99">
        <v>0</v>
      </c>
      <c r="AP12" s="99">
        <v>4</v>
      </c>
      <c r="AQ12" s="99">
        <v>7.2</v>
      </c>
      <c r="AR12" s="99">
        <v>68.400000000000006</v>
      </c>
      <c r="AS12" s="99">
        <v>12.4</v>
      </c>
      <c r="AT12" s="99">
        <v>0</v>
      </c>
      <c r="AU12" s="99">
        <v>2.8000000000000003</v>
      </c>
      <c r="AV12" s="66">
        <v>3221213.6</v>
      </c>
      <c r="AW12" s="66">
        <v>0</v>
      </c>
      <c r="AX12" s="66">
        <v>0</v>
      </c>
      <c r="AY12" s="66">
        <v>0</v>
      </c>
      <c r="AZ12" s="66">
        <v>0</v>
      </c>
      <c r="BA12" s="66">
        <v>0</v>
      </c>
      <c r="BB12" s="66">
        <v>0</v>
      </c>
      <c r="BC12" s="66">
        <v>14554</v>
      </c>
      <c r="BD12" s="66">
        <v>14554</v>
      </c>
      <c r="BE12" s="66">
        <v>29856.400000000001</v>
      </c>
      <c r="BF12" s="66">
        <v>9991.2000000000007</v>
      </c>
      <c r="BG12" s="66">
        <v>54401.200000000004</v>
      </c>
      <c r="BH12" s="66">
        <v>38388</v>
      </c>
      <c r="BI12" s="66">
        <v>264993.2</v>
      </c>
      <c r="BJ12" s="66">
        <v>133106.4</v>
      </c>
      <c r="BK12" s="66">
        <v>3105340</v>
      </c>
    </row>
    <row r="13" spans="1:63" s="66" customFormat="1" ht="13.8">
      <c r="C13" s="106"/>
      <c r="D13" s="106" t="s">
        <v>31</v>
      </c>
      <c r="E13" s="66">
        <v>6</v>
      </c>
      <c r="F13" s="99">
        <v>5261195</v>
      </c>
      <c r="G13" s="99">
        <v>21347</v>
      </c>
      <c r="H13" s="99">
        <v>290</v>
      </c>
      <c r="I13" s="99">
        <v>9827.7999999999993</v>
      </c>
      <c r="J13" s="99">
        <v>953.2</v>
      </c>
      <c r="K13" s="99">
        <v>98948718</v>
      </c>
      <c r="L13" s="99">
        <v>478467</v>
      </c>
      <c r="M13" s="99">
        <v>311803</v>
      </c>
      <c r="N13" s="99">
        <v>394141</v>
      </c>
      <c r="O13" s="99">
        <v>24306</v>
      </c>
      <c r="P13" s="99">
        <v>5000196.3099999996</v>
      </c>
      <c r="Q13" s="99">
        <v>1779730.89</v>
      </c>
      <c r="R13" s="99">
        <v>1694981.8</v>
      </c>
      <c r="S13" s="99">
        <v>131414</v>
      </c>
      <c r="T13" s="99">
        <v>643692.41999999993</v>
      </c>
      <c r="U13" s="99">
        <v>888908.58</v>
      </c>
      <c r="V13" s="99">
        <v>63783</v>
      </c>
      <c r="W13" s="99">
        <v>53099</v>
      </c>
      <c r="X13" s="99">
        <v>43346</v>
      </c>
      <c r="Y13" s="99">
        <v>7599.54</v>
      </c>
      <c r="Z13" s="99">
        <v>2143.46</v>
      </c>
      <c r="AA13" s="99">
        <v>28598</v>
      </c>
      <c r="AB13" s="99">
        <v>42348</v>
      </c>
      <c r="AC13" s="99">
        <v>8783</v>
      </c>
      <c r="AD13" s="99">
        <v>6625</v>
      </c>
      <c r="AE13" s="99">
        <v>698</v>
      </c>
      <c r="AF13" s="99">
        <v>578</v>
      </c>
      <c r="AG13" s="99">
        <v>194087</v>
      </c>
      <c r="AH13" s="99">
        <v>161728</v>
      </c>
      <c r="AI13" s="99">
        <v>116731</v>
      </c>
      <c r="AJ13" s="99">
        <v>8292078</v>
      </c>
      <c r="AK13" s="99">
        <v>183537</v>
      </c>
      <c r="AL13" s="99">
        <v>397651</v>
      </c>
      <c r="AM13" s="99">
        <v>106995</v>
      </c>
      <c r="AN13" s="99">
        <v>257400</v>
      </c>
      <c r="AO13" s="99">
        <v>21824</v>
      </c>
      <c r="AP13" s="99">
        <v>52296</v>
      </c>
      <c r="AQ13" s="99">
        <v>125524</v>
      </c>
      <c r="AR13" s="99">
        <v>345785</v>
      </c>
      <c r="AS13" s="99">
        <v>60441</v>
      </c>
      <c r="AT13" s="99">
        <v>9126</v>
      </c>
      <c r="AU13" s="99">
        <v>428637</v>
      </c>
      <c r="AV13" s="66">
        <v>126601412</v>
      </c>
      <c r="AW13" s="66">
        <v>9487438</v>
      </c>
      <c r="AX13" s="66">
        <v>23103202</v>
      </c>
      <c r="AY13" s="66">
        <v>32590640</v>
      </c>
      <c r="AZ13" s="66">
        <v>0</v>
      </c>
      <c r="BA13" s="66">
        <v>32590640</v>
      </c>
      <c r="BB13" s="66">
        <v>0</v>
      </c>
      <c r="BC13" s="66">
        <v>184705</v>
      </c>
      <c r="BD13" s="66">
        <v>184705</v>
      </c>
      <c r="BE13" s="66">
        <v>9897056</v>
      </c>
      <c r="BF13" s="66">
        <v>26602092</v>
      </c>
      <c r="BG13" s="66">
        <v>69274494</v>
      </c>
      <c r="BH13" s="66">
        <v>1461231</v>
      </c>
      <c r="BI13" s="66">
        <v>3624375</v>
      </c>
      <c r="BJ13" s="66">
        <v>7487019</v>
      </c>
      <c r="BK13" s="66">
        <v>198277318</v>
      </c>
    </row>
    <row r="14" spans="1:63" s="66" customFormat="1" ht="13.8">
      <c r="C14" s="106"/>
      <c r="D14" s="106" t="s">
        <v>175</v>
      </c>
      <c r="E14" s="66">
        <v>7</v>
      </c>
      <c r="F14" s="99">
        <v>48756</v>
      </c>
      <c r="G14" s="99">
        <v>277118</v>
      </c>
      <c r="H14" s="99">
        <v>55803</v>
      </c>
      <c r="I14" s="99">
        <v>21786.400000000001</v>
      </c>
      <c r="J14" s="99">
        <v>6409.6</v>
      </c>
      <c r="K14" s="99">
        <v>345544</v>
      </c>
      <c r="L14" s="99">
        <v>89412591</v>
      </c>
      <c r="M14" s="99">
        <v>935196</v>
      </c>
      <c r="N14" s="99">
        <v>3048877</v>
      </c>
      <c r="O14" s="99">
        <v>33958</v>
      </c>
      <c r="P14" s="99">
        <v>1939170.6999999997</v>
      </c>
      <c r="Q14" s="99">
        <v>690213.3</v>
      </c>
      <c r="R14" s="99">
        <v>657346</v>
      </c>
      <c r="S14" s="99">
        <v>515316</v>
      </c>
      <c r="T14" s="99">
        <v>41375.879999999997</v>
      </c>
      <c r="U14" s="99">
        <v>57138.119999999995</v>
      </c>
      <c r="V14" s="99">
        <v>3586272</v>
      </c>
      <c r="W14" s="99">
        <v>171585</v>
      </c>
      <c r="X14" s="99">
        <v>1773608</v>
      </c>
      <c r="Y14" s="99">
        <v>201591.78</v>
      </c>
      <c r="Z14" s="99">
        <v>56859.22</v>
      </c>
      <c r="AA14" s="99">
        <v>106740</v>
      </c>
      <c r="AB14" s="99">
        <v>45707</v>
      </c>
      <c r="AC14" s="99">
        <v>296070</v>
      </c>
      <c r="AD14" s="99">
        <v>7099</v>
      </c>
      <c r="AE14" s="99">
        <v>2717</v>
      </c>
      <c r="AF14" s="99">
        <v>1483</v>
      </c>
      <c r="AG14" s="99">
        <v>226567</v>
      </c>
      <c r="AH14" s="99">
        <v>110382</v>
      </c>
      <c r="AI14" s="99">
        <v>123172</v>
      </c>
      <c r="AJ14" s="99">
        <v>154835</v>
      </c>
      <c r="AK14" s="99">
        <v>32013</v>
      </c>
      <c r="AL14" s="99">
        <v>328469</v>
      </c>
      <c r="AM14" s="99">
        <v>151284</v>
      </c>
      <c r="AN14" s="99">
        <v>835849</v>
      </c>
      <c r="AO14" s="99">
        <v>8062</v>
      </c>
      <c r="AP14" s="99">
        <v>44021</v>
      </c>
      <c r="AQ14" s="99">
        <v>19479</v>
      </c>
      <c r="AR14" s="99">
        <v>200532</v>
      </c>
      <c r="AS14" s="99">
        <v>51173</v>
      </c>
      <c r="AT14" s="99">
        <v>12566</v>
      </c>
      <c r="AU14" s="99">
        <v>15946</v>
      </c>
      <c r="AV14" s="66">
        <v>106650682</v>
      </c>
      <c r="AW14" s="66">
        <v>3191464</v>
      </c>
      <c r="AX14" s="66">
        <v>13111692</v>
      </c>
      <c r="AY14" s="66">
        <v>16303157</v>
      </c>
      <c r="AZ14" s="66">
        <v>0</v>
      </c>
      <c r="BA14" s="66">
        <v>16303157</v>
      </c>
      <c r="BB14" s="66">
        <v>0</v>
      </c>
      <c r="BC14" s="66">
        <v>311603</v>
      </c>
      <c r="BD14" s="66">
        <v>311603</v>
      </c>
      <c r="BE14" s="66">
        <v>10021407</v>
      </c>
      <c r="BF14" s="66">
        <v>2466547</v>
      </c>
      <c r="BG14" s="66">
        <v>29102713</v>
      </c>
      <c r="BH14" s="66">
        <v>408476</v>
      </c>
      <c r="BI14" s="66">
        <v>1811896</v>
      </c>
      <c r="BJ14" s="66">
        <v>6033721</v>
      </c>
      <c r="BK14" s="66">
        <v>139566744</v>
      </c>
    </row>
    <row r="15" spans="1:63" s="66" customFormat="1" ht="13.8">
      <c r="C15" s="106"/>
      <c r="D15" s="106" t="s">
        <v>56</v>
      </c>
      <c r="E15" s="66">
        <v>8</v>
      </c>
      <c r="F15" s="99">
        <v>56272</v>
      </c>
      <c r="G15" s="99">
        <v>13477</v>
      </c>
      <c r="H15" s="99">
        <v>51</v>
      </c>
      <c r="I15" s="99">
        <v>2087.8000000000002</v>
      </c>
      <c r="J15" s="99">
        <v>115.2</v>
      </c>
      <c r="K15" s="99">
        <v>184140</v>
      </c>
      <c r="L15" s="99">
        <v>34384</v>
      </c>
      <c r="M15" s="99">
        <v>20396725</v>
      </c>
      <c r="N15" s="99">
        <v>4668858</v>
      </c>
      <c r="O15" s="99">
        <v>11919</v>
      </c>
      <c r="P15" s="99">
        <v>410093.66</v>
      </c>
      <c r="Q15" s="99">
        <v>145965.54</v>
      </c>
      <c r="R15" s="99">
        <v>139014.80000000002</v>
      </c>
      <c r="S15" s="99">
        <v>540208</v>
      </c>
      <c r="T15" s="99">
        <v>3406.2</v>
      </c>
      <c r="U15" s="99">
        <v>4703.7999999999993</v>
      </c>
      <c r="V15" s="99">
        <v>249620</v>
      </c>
      <c r="W15" s="99">
        <v>48136</v>
      </c>
      <c r="X15" s="99">
        <v>223584</v>
      </c>
      <c r="Y15" s="99">
        <v>53680.380000000005</v>
      </c>
      <c r="Z15" s="99">
        <v>15140.62</v>
      </c>
      <c r="AA15" s="99">
        <v>401170</v>
      </c>
      <c r="AB15" s="99">
        <v>22791</v>
      </c>
      <c r="AC15" s="99">
        <v>3921</v>
      </c>
      <c r="AD15" s="99">
        <v>177</v>
      </c>
      <c r="AE15" s="99">
        <v>15</v>
      </c>
      <c r="AF15" s="99">
        <v>500</v>
      </c>
      <c r="AG15" s="99">
        <v>4737473</v>
      </c>
      <c r="AH15" s="99">
        <v>20995</v>
      </c>
      <c r="AI15" s="99">
        <v>20613</v>
      </c>
      <c r="AJ15" s="99">
        <v>262130</v>
      </c>
      <c r="AK15" s="99">
        <v>32783</v>
      </c>
      <c r="AL15" s="99">
        <v>93329</v>
      </c>
      <c r="AM15" s="99">
        <v>3129</v>
      </c>
      <c r="AN15" s="99">
        <v>82818</v>
      </c>
      <c r="AO15" s="99">
        <v>8166</v>
      </c>
      <c r="AP15" s="99">
        <v>16603</v>
      </c>
      <c r="AQ15" s="99">
        <v>25531</v>
      </c>
      <c r="AR15" s="99">
        <v>1123064</v>
      </c>
      <c r="AS15" s="99">
        <v>85442</v>
      </c>
      <c r="AT15" s="99">
        <v>22667</v>
      </c>
      <c r="AU15" s="99">
        <v>10359</v>
      </c>
      <c r="AV15" s="66">
        <v>34175260</v>
      </c>
      <c r="AW15" s="66">
        <v>521703</v>
      </c>
      <c r="AX15" s="66">
        <v>2227121</v>
      </c>
      <c r="AY15" s="66">
        <v>2748824</v>
      </c>
      <c r="AZ15" s="66">
        <v>0</v>
      </c>
      <c r="BA15" s="66">
        <v>2748824</v>
      </c>
      <c r="BB15" s="66">
        <v>1943054</v>
      </c>
      <c r="BC15" s="66">
        <v>533981</v>
      </c>
      <c r="BD15" s="66">
        <v>2477035</v>
      </c>
      <c r="BE15" s="66">
        <v>2354088</v>
      </c>
      <c r="BF15" s="66">
        <v>131129</v>
      </c>
      <c r="BG15" s="66">
        <v>7711075</v>
      </c>
      <c r="BH15" s="66">
        <v>505352</v>
      </c>
      <c r="BI15" s="66">
        <v>484455</v>
      </c>
      <c r="BJ15" s="66">
        <v>1995540</v>
      </c>
      <c r="BK15" s="66">
        <v>42892069</v>
      </c>
    </row>
    <row r="16" spans="1:63" s="66" customFormat="1" ht="13.8">
      <c r="C16" s="106"/>
      <c r="D16" s="106" t="s">
        <v>57</v>
      </c>
      <c r="E16" s="66">
        <v>9</v>
      </c>
      <c r="F16" s="99">
        <v>298276</v>
      </c>
      <c r="G16" s="99">
        <v>220464</v>
      </c>
      <c r="H16" s="99">
        <v>9435</v>
      </c>
      <c r="I16" s="99">
        <v>39729</v>
      </c>
      <c r="J16" s="99">
        <v>3118</v>
      </c>
      <c r="K16" s="99">
        <v>3858451</v>
      </c>
      <c r="L16" s="99">
        <v>1462573</v>
      </c>
      <c r="M16" s="99">
        <v>767471</v>
      </c>
      <c r="N16" s="99">
        <v>29347963</v>
      </c>
      <c r="O16" s="99">
        <v>104797</v>
      </c>
      <c r="P16" s="99">
        <v>2389639.2399999998</v>
      </c>
      <c r="Q16" s="99">
        <v>850549.55999999994</v>
      </c>
      <c r="R16" s="99">
        <v>810047.20000000007</v>
      </c>
      <c r="S16" s="99">
        <v>885559</v>
      </c>
      <c r="T16" s="99">
        <v>85095.78</v>
      </c>
      <c r="U16" s="99">
        <v>117513.21999999999</v>
      </c>
      <c r="V16" s="99">
        <v>540221</v>
      </c>
      <c r="W16" s="99">
        <v>641715</v>
      </c>
      <c r="X16" s="99">
        <v>2528391</v>
      </c>
      <c r="Y16" s="99">
        <v>1603711.2</v>
      </c>
      <c r="Z16" s="99">
        <v>452328.8</v>
      </c>
      <c r="AA16" s="99">
        <v>1180683</v>
      </c>
      <c r="AB16" s="99">
        <v>437887</v>
      </c>
      <c r="AC16" s="99">
        <v>75419</v>
      </c>
      <c r="AD16" s="99">
        <v>21581</v>
      </c>
      <c r="AE16" s="99">
        <v>7428</v>
      </c>
      <c r="AF16" s="99">
        <v>1848</v>
      </c>
      <c r="AG16" s="99">
        <v>1039116</v>
      </c>
      <c r="AH16" s="99">
        <v>675397</v>
      </c>
      <c r="AI16" s="99">
        <v>792771</v>
      </c>
      <c r="AJ16" s="99">
        <v>410243</v>
      </c>
      <c r="AK16" s="99">
        <v>332794</v>
      </c>
      <c r="AL16" s="99">
        <v>6703409</v>
      </c>
      <c r="AM16" s="99">
        <v>1457491</v>
      </c>
      <c r="AN16" s="99">
        <v>1630698</v>
      </c>
      <c r="AO16" s="99">
        <v>66185</v>
      </c>
      <c r="AP16" s="99">
        <v>520269</v>
      </c>
      <c r="AQ16" s="99">
        <v>760567</v>
      </c>
      <c r="AR16" s="99">
        <v>676005</v>
      </c>
      <c r="AS16" s="99">
        <v>753142</v>
      </c>
      <c r="AT16" s="99">
        <v>69088</v>
      </c>
      <c r="AU16" s="99">
        <v>1398357</v>
      </c>
      <c r="AV16" s="66">
        <v>66027423</v>
      </c>
      <c r="AW16" s="66">
        <v>282314</v>
      </c>
      <c r="AX16" s="66">
        <v>1215317</v>
      </c>
      <c r="AY16" s="66">
        <v>1497632</v>
      </c>
      <c r="AZ16" s="66">
        <v>0</v>
      </c>
      <c r="BA16" s="66">
        <v>1497632</v>
      </c>
      <c r="BB16" s="66">
        <v>625081</v>
      </c>
      <c r="BC16" s="66">
        <v>253835</v>
      </c>
      <c r="BD16" s="66">
        <v>878916</v>
      </c>
      <c r="BE16" s="66">
        <v>8911076</v>
      </c>
      <c r="BF16" s="66">
        <v>1027298</v>
      </c>
      <c r="BG16" s="66">
        <v>12314921</v>
      </c>
      <c r="BH16" s="66">
        <v>901694</v>
      </c>
      <c r="BI16" s="66">
        <v>861977</v>
      </c>
      <c r="BJ16" s="66">
        <v>2385070</v>
      </c>
      <c r="BK16" s="66">
        <v>78963743</v>
      </c>
    </row>
    <row r="17" spans="3:63" s="66" customFormat="1" ht="13.8">
      <c r="C17" s="106"/>
      <c r="D17" s="106" t="s">
        <v>58</v>
      </c>
      <c r="E17" s="66">
        <v>10</v>
      </c>
      <c r="F17" s="99">
        <v>146717</v>
      </c>
      <c r="G17" s="99">
        <v>235450</v>
      </c>
      <c r="H17" s="99">
        <v>82896</v>
      </c>
      <c r="I17" s="99">
        <v>359605.4</v>
      </c>
      <c r="J17" s="99">
        <v>78301.600000000006</v>
      </c>
      <c r="K17" s="99">
        <v>241355</v>
      </c>
      <c r="L17" s="99">
        <v>100037</v>
      </c>
      <c r="M17" s="99">
        <v>198628</v>
      </c>
      <c r="N17" s="99">
        <v>323919</v>
      </c>
      <c r="O17" s="99">
        <v>60601286</v>
      </c>
      <c r="P17" s="99">
        <v>12337585.58</v>
      </c>
      <c r="Q17" s="99">
        <v>4391344.0199999996</v>
      </c>
      <c r="R17" s="99">
        <v>4182232.4000000004</v>
      </c>
      <c r="S17" s="99">
        <v>3042563</v>
      </c>
      <c r="T17" s="99">
        <v>1688092.14</v>
      </c>
      <c r="U17" s="99">
        <v>2331174.86</v>
      </c>
      <c r="V17" s="99">
        <v>129856</v>
      </c>
      <c r="W17" s="99">
        <v>185789</v>
      </c>
      <c r="X17" s="99">
        <v>226429</v>
      </c>
      <c r="Y17" s="99">
        <v>114503.22</v>
      </c>
      <c r="Z17" s="99">
        <v>32295.78</v>
      </c>
      <c r="AA17" s="99">
        <v>719769</v>
      </c>
      <c r="AB17" s="99">
        <v>82573</v>
      </c>
      <c r="AC17" s="99">
        <v>71891</v>
      </c>
      <c r="AD17" s="99">
        <v>39873</v>
      </c>
      <c r="AE17" s="99">
        <v>3431</v>
      </c>
      <c r="AF17" s="99">
        <v>1654</v>
      </c>
      <c r="AG17" s="99">
        <v>1567557</v>
      </c>
      <c r="AH17" s="99">
        <v>649700</v>
      </c>
      <c r="AI17" s="99">
        <v>4331801</v>
      </c>
      <c r="AJ17" s="99">
        <v>113806</v>
      </c>
      <c r="AK17" s="99">
        <v>47082</v>
      </c>
      <c r="AL17" s="99">
        <v>236937</v>
      </c>
      <c r="AM17" s="99">
        <v>64127</v>
      </c>
      <c r="AN17" s="99">
        <v>809020</v>
      </c>
      <c r="AO17" s="99">
        <v>10706</v>
      </c>
      <c r="AP17" s="99">
        <v>149455</v>
      </c>
      <c r="AQ17" s="99">
        <v>197592</v>
      </c>
      <c r="AR17" s="99">
        <v>315714</v>
      </c>
      <c r="AS17" s="99">
        <v>207640</v>
      </c>
      <c r="AT17" s="99">
        <v>13273</v>
      </c>
      <c r="AU17" s="99">
        <v>14180</v>
      </c>
      <c r="AV17" s="66">
        <v>100677842</v>
      </c>
      <c r="AW17" s="66">
        <v>2250753</v>
      </c>
      <c r="AX17" s="66">
        <v>4191467</v>
      </c>
      <c r="AY17" s="66">
        <v>6442219</v>
      </c>
      <c r="AZ17" s="66">
        <v>0</v>
      </c>
      <c r="BA17" s="66">
        <v>6442219</v>
      </c>
      <c r="BB17" s="66">
        <v>0</v>
      </c>
      <c r="BC17" s="66">
        <v>571216</v>
      </c>
      <c r="BD17" s="66">
        <v>571216</v>
      </c>
      <c r="BE17" s="66">
        <v>227745</v>
      </c>
      <c r="BF17" s="66">
        <v>4226707</v>
      </c>
      <c r="BG17" s="66">
        <v>11467887</v>
      </c>
      <c r="BH17" s="66">
        <v>727467</v>
      </c>
      <c r="BI17" s="66">
        <v>6137037</v>
      </c>
      <c r="BJ17" s="66">
        <v>4862175</v>
      </c>
      <c r="BK17" s="66">
        <v>110143400</v>
      </c>
    </row>
    <row r="18" spans="3:63" s="66" customFormat="1" ht="13.8">
      <c r="C18" s="106"/>
      <c r="D18" s="106" t="s">
        <v>59</v>
      </c>
      <c r="E18" s="66">
        <v>11</v>
      </c>
      <c r="F18" s="99">
        <v>5419023.1499999994</v>
      </c>
      <c r="G18" s="99">
        <v>2382178.1</v>
      </c>
      <c r="H18" s="99">
        <v>1364559.67</v>
      </c>
      <c r="I18" s="99">
        <v>605799.8459999999</v>
      </c>
      <c r="J18" s="99">
        <v>1343.7840000000001</v>
      </c>
      <c r="K18" s="99">
        <v>1518506.5999999999</v>
      </c>
      <c r="L18" s="99">
        <v>7683555.8399999999</v>
      </c>
      <c r="M18" s="99">
        <v>2627353.7799999998</v>
      </c>
      <c r="N18" s="99">
        <v>8868718.9299999997</v>
      </c>
      <c r="O18" s="99">
        <v>661887.96</v>
      </c>
      <c r="P18" s="99">
        <v>57883032.933199994</v>
      </c>
      <c r="Q18" s="99">
        <v>20602435.450799998</v>
      </c>
      <c r="R18" s="99">
        <v>19621367.095999997</v>
      </c>
      <c r="S18" s="99">
        <v>2706400.21</v>
      </c>
      <c r="T18" s="99">
        <v>1001159.5775999998</v>
      </c>
      <c r="U18" s="99">
        <v>1382553.7023999998</v>
      </c>
      <c r="V18" s="99">
        <v>1992713.7899999998</v>
      </c>
      <c r="W18" s="99">
        <v>2487647.09</v>
      </c>
      <c r="X18" s="99">
        <v>1575054.5599999998</v>
      </c>
      <c r="Y18" s="99">
        <v>495867.34080000001</v>
      </c>
      <c r="Z18" s="99">
        <v>139860.01920000001</v>
      </c>
      <c r="AA18" s="99">
        <v>1105485.3599999999</v>
      </c>
      <c r="AB18" s="99">
        <v>4114760.8899999997</v>
      </c>
      <c r="AC18" s="99">
        <v>25204.21</v>
      </c>
      <c r="AD18" s="99">
        <v>81833.59</v>
      </c>
      <c r="AE18" s="99">
        <v>548.11</v>
      </c>
      <c r="AF18" s="99">
        <v>111281.67</v>
      </c>
      <c r="AG18" s="99">
        <v>3899868.1399999997</v>
      </c>
      <c r="AH18" s="99">
        <v>36010.06</v>
      </c>
      <c r="AI18" s="99">
        <v>158794.96</v>
      </c>
      <c r="AJ18" s="99">
        <v>74732.349999999991</v>
      </c>
      <c r="AK18" s="99">
        <v>73866.819999999992</v>
      </c>
      <c r="AL18" s="99">
        <v>1175.28</v>
      </c>
      <c r="AM18" s="99">
        <v>81980.5</v>
      </c>
      <c r="AN18" s="99">
        <v>54516.59</v>
      </c>
      <c r="AO18" s="99">
        <v>22583.43</v>
      </c>
      <c r="AP18" s="99">
        <v>1180295.5899999999</v>
      </c>
      <c r="AQ18" s="99">
        <v>57762.179999999993</v>
      </c>
      <c r="AR18" s="99">
        <v>646186.88</v>
      </c>
      <c r="AS18" s="99">
        <v>27889.3</v>
      </c>
      <c r="AT18" s="99">
        <v>13434967.289999999</v>
      </c>
      <c r="AU18" s="99">
        <v>5020.3099999999995</v>
      </c>
      <c r="AV18" s="66">
        <v>166215781.75999999</v>
      </c>
      <c r="AW18" s="66">
        <v>1184399.04</v>
      </c>
      <c r="AX18" s="66">
        <v>3901819.86</v>
      </c>
      <c r="AY18" s="66">
        <v>5086218.3099999996</v>
      </c>
      <c r="AZ18" s="66">
        <v>0</v>
      </c>
      <c r="BA18" s="66">
        <v>5086218.3099999996</v>
      </c>
      <c r="BB18" s="66">
        <v>0</v>
      </c>
      <c r="BC18" s="66">
        <v>491239.89999999997</v>
      </c>
      <c r="BD18" s="66">
        <v>491239.89999999997</v>
      </c>
      <c r="BE18" s="66">
        <v>11455404.01</v>
      </c>
      <c r="BF18" s="66">
        <v>6035918.2999999998</v>
      </c>
      <c r="BG18" s="66">
        <v>23068781.109999999</v>
      </c>
      <c r="BH18" s="66">
        <v>1953737.7999999998</v>
      </c>
      <c r="BI18" s="66">
        <v>4665915.29</v>
      </c>
      <c r="BJ18" s="66">
        <v>6422230.2399999993</v>
      </c>
      <c r="BK18" s="66">
        <v>189087139.42999998</v>
      </c>
    </row>
    <row r="19" spans="3:63" s="66" customFormat="1">
      <c r="C19" s="106"/>
      <c r="D19" s="107" t="s">
        <v>195</v>
      </c>
      <c r="E19" s="66">
        <v>12</v>
      </c>
      <c r="F19" s="99">
        <v>1928804.8499999999</v>
      </c>
      <c r="G19" s="99">
        <v>847893.9</v>
      </c>
      <c r="H19" s="99">
        <v>485690.73</v>
      </c>
      <c r="I19" s="99">
        <v>215623.67399999997</v>
      </c>
      <c r="J19" s="99">
        <v>478.29600000000005</v>
      </c>
      <c r="K19" s="99">
        <v>540485.4</v>
      </c>
      <c r="L19" s="99">
        <v>2734824.96</v>
      </c>
      <c r="M19" s="99">
        <v>935159.82</v>
      </c>
      <c r="N19" s="99">
        <v>3156662.67</v>
      </c>
      <c r="O19" s="99">
        <v>235587.24</v>
      </c>
      <c r="P19" s="99">
        <v>20602435.450799998</v>
      </c>
      <c r="Q19" s="99">
        <v>7333070.2451999988</v>
      </c>
      <c r="R19" s="99">
        <v>6983876.4239999996</v>
      </c>
      <c r="S19" s="99">
        <v>963294.99</v>
      </c>
      <c r="T19" s="99">
        <v>356344.93439999997</v>
      </c>
      <c r="U19" s="99">
        <v>492095.38559999992</v>
      </c>
      <c r="V19" s="99">
        <v>709271.01</v>
      </c>
      <c r="W19" s="99">
        <v>885433.71</v>
      </c>
      <c r="X19" s="99">
        <v>560612.64</v>
      </c>
      <c r="Y19" s="99">
        <v>176495.15520000001</v>
      </c>
      <c r="Z19" s="99">
        <v>49780.684800000003</v>
      </c>
      <c r="AA19" s="99">
        <v>393477.83999999997</v>
      </c>
      <c r="AB19" s="99">
        <v>1464575.91</v>
      </c>
      <c r="AC19" s="99">
        <v>8970.99</v>
      </c>
      <c r="AD19" s="99">
        <v>29127.21</v>
      </c>
      <c r="AE19" s="99">
        <v>195.09</v>
      </c>
      <c r="AF19" s="99">
        <v>39608.729999999996</v>
      </c>
      <c r="AG19" s="99">
        <v>1388088.66</v>
      </c>
      <c r="AH19" s="99">
        <v>12817.14</v>
      </c>
      <c r="AI19" s="99">
        <v>56520.24</v>
      </c>
      <c r="AJ19" s="99">
        <v>26599.649999999998</v>
      </c>
      <c r="AK19" s="99">
        <v>26291.579999999998</v>
      </c>
      <c r="AL19" s="99">
        <v>418.32</v>
      </c>
      <c r="AM19" s="99">
        <v>29179.5</v>
      </c>
      <c r="AN19" s="99">
        <v>19404.21</v>
      </c>
      <c r="AO19" s="99">
        <v>8038.17</v>
      </c>
      <c r="AP19" s="99">
        <v>420105.20999999996</v>
      </c>
      <c r="AQ19" s="99">
        <v>20559.420000000002</v>
      </c>
      <c r="AR19" s="99">
        <v>229998.72</v>
      </c>
      <c r="AS19" s="99">
        <v>9926.6999999999989</v>
      </c>
      <c r="AT19" s="99">
        <v>4781937.51</v>
      </c>
      <c r="AU19" s="99">
        <v>1786.8899999999999</v>
      </c>
      <c r="AV19" s="66">
        <v>59161549.439999998</v>
      </c>
      <c r="AW19" s="66">
        <v>421565.76</v>
      </c>
      <c r="AX19" s="66">
        <v>1388783.3399999999</v>
      </c>
      <c r="AY19" s="66">
        <v>1810348.89</v>
      </c>
      <c r="AZ19" s="66">
        <v>0</v>
      </c>
      <c r="BA19" s="66">
        <v>1810348.89</v>
      </c>
      <c r="BB19" s="66">
        <v>0</v>
      </c>
      <c r="BC19" s="66">
        <v>174848.1</v>
      </c>
      <c r="BD19" s="66">
        <v>174848.1</v>
      </c>
      <c r="BE19" s="66">
        <v>4077347.19</v>
      </c>
      <c r="BF19" s="66">
        <v>2148377.6999999997</v>
      </c>
      <c r="BG19" s="66">
        <v>8210922.0899999999</v>
      </c>
      <c r="BH19" s="66">
        <v>695398.2</v>
      </c>
      <c r="BI19" s="66">
        <v>1660749.51</v>
      </c>
      <c r="BJ19" s="66">
        <v>2285878.56</v>
      </c>
      <c r="BK19" s="66">
        <v>67302202.170000002</v>
      </c>
    </row>
    <row r="20" spans="3:63" s="66" customFormat="1">
      <c r="C20" s="106"/>
      <c r="D20" s="107" t="s">
        <v>196</v>
      </c>
      <c r="E20" s="66">
        <v>13</v>
      </c>
      <c r="F20" s="99">
        <v>1836957</v>
      </c>
      <c r="G20" s="99">
        <v>807518</v>
      </c>
      <c r="H20" s="99">
        <v>462562.60000000003</v>
      </c>
      <c r="I20" s="99">
        <v>205355.88</v>
      </c>
      <c r="J20" s="99">
        <v>455.52</v>
      </c>
      <c r="K20" s="99">
        <v>514748</v>
      </c>
      <c r="L20" s="99">
        <v>2604595.2000000002</v>
      </c>
      <c r="M20" s="99">
        <v>890628.4</v>
      </c>
      <c r="N20" s="99">
        <v>3006345.4000000004</v>
      </c>
      <c r="O20" s="99">
        <v>224368.80000000002</v>
      </c>
      <c r="P20" s="99">
        <v>19621367.096000001</v>
      </c>
      <c r="Q20" s="99">
        <v>6983876.4240000006</v>
      </c>
      <c r="R20" s="99">
        <v>6651310.8800000008</v>
      </c>
      <c r="S20" s="99">
        <v>917423.8</v>
      </c>
      <c r="T20" s="99">
        <v>339376.12800000003</v>
      </c>
      <c r="U20" s="99">
        <v>468662.272</v>
      </c>
      <c r="V20" s="99">
        <v>675496.20000000007</v>
      </c>
      <c r="W20" s="99">
        <v>843270.20000000007</v>
      </c>
      <c r="X20" s="99">
        <v>533916.80000000005</v>
      </c>
      <c r="Y20" s="99">
        <v>168090.62400000001</v>
      </c>
      <c r="Z20" s="99">
        <v>47410.176000000007</v>
      </c>
      <c r="AA20" s="99">
        <v>374740.80000000005</v>
      </c>
      <c r="AB20" s="99">
        <v>1394834.2000000002</v>
      </c>
      <c r="AC20" s="99">
        <v>8543.7999999999993</v>
      </c>
      <c r="AD20" s="99">
        <v>27740.2</v>
      </c>
      <c r="AE20" s="99">
        <v>185.8</v>
      </c>
      <c r="AF20" s="99">
        <v>37722.6</v>
      </c>
      <c r="AG20" s="99">
        <v>1321989.2000000002</v>
      </c>
      <c r="AH20" s="99">
        <v>12206.800000000001</v>
      </c>
      <c r="AI20" s="99">
        <v>53828.800000000003</v>
      </c>
      <c r="AJ20" s="99">
        <v>25333</v>
      </c>
      <c r="AK20" s="99">
        <v>25039.600000000002</v>
      </c>
      <c r="AL20" s="99">
        <v>398.40000000000003</v>
      </c>
      <c r="AM20" s="99">
        <v>27790</v>
      </c>
      <c r="AN20" s="99">
        <v>18480.2</v>
      </c>
      <c r="AO20" s="99">
        <v>7655.4000000000005</v>
      </c>
      <c r="AP20" s="99">
        <v>400100.2</v>
      </c>
      <c r="AQ20" s="99">
        <v>19580.400000000001</v>
      </c>
      <c r="AR20" s="99">
        <v>219046.40000000002</v>
      </c>
      <c r="AS20" s="99">
        <v>9454</v>
      </c>
      <c r="AT20" s="99">
        <v>4554226.2</v>
      </c>
      <c r="AU20" s="99">
        <v>1701.8000000000002</v>
      </c>
      <c r="AV20" s="66">
        <v>56344332.800000004</v>
      </c>
      <c r="AW20" s="66">
        <v>401491.20000000001</v>
      </c>
      <c r="AX20" s="66">
        <v>1322650.8</v>
      </c>
      <c r="AY20" s="66">
        <v>1724141.8</v>
      </c>
      <c r="AZ20" s="66">
        <v>0</v>
      </c>
      <c r="BA20" s="66">
        <v>1724141.8</v>
      </c>
      <c r="BB20" s="66">
        <v>0</v>
      </c>
      <c r="BC20" s="66">
        <v>166522</v>
      </c>
      <c r="BD20" s="66">
        <v>166522</v>
      </c>
      <c r="BE20" s="66">
        <v>3883187.8000000003</v>
      </c>
      <c r="BF20" s="66">
        <v>2046074</v>
      </c>
      <c r="BG20" s="66">
        <v>7819925.8000000007</v>
      </c>
      <c r="BH20" s="66">
        <v>662284</v>
      </c>
      <c r="BI20" s="66">
        <v>1581666.2000000002</v>
      </c>
      <c r="BJ20" s="66">
        <v>2177027.2000000002</v>
      </c>
      <c r="BK20" s="66">
        <v>64097335.400000006</v>
      </c>
    </row>
    <row r="21" spans="3:63" s="66" customFormat="1" ht="13.8">
      <c r="C21" s="106"/>
      <c r="D21" s="106" t="s">
        <v>60</v>
      </c>
      <c r="E21" s="66">
        <v>14</v>
      </c>
      <c r="F21" s="99">
        <v>124450</v>
      </c>
      <c r="G21" s="99">
        <v>29852</v>
      </c>
      <c r="H21" s="99">
        <v>659</v>
      </c>
      <c r="I21" s="99">
        <v>30573.8</v>
      </c>
      <c r="J21" s="99">
        <v>253.20000000000002</v>
      </c>
      <c r="K21" s="99">
        <v>702202</v>
      </c>
      <c r="L21" s="99">
        <v>44784</v>
      </c>
      <c r="M21" s="99">
        <v>105229</v>
      </c>
      <c r="N21" s="99">
        <v>602711</v>
      </c>
      <c r="O21" s="99">
        <v>28387</v>
      </c>
      <c r="P21" s="99">
        <v>747043.25</v>
      </c>
      <c r="Q21" s="99">
        <v>265896.75</v>
      </c>
      <c r="R21" s="99">
        <v>253235</v>
      </c>
      <c r="S21" s="99">
        <v>34772610</v>
      </c>
      <c r="T21" s="99">
        <v>1958882.0999999999</v>
      </c>
      <c r="U21" s="99">
        <v>2705122.9</v>
      </c>
      <c r="V21" s="99">
        <v>522594</v>
      </c>
      <c r="W21" s="99">
        <v>1166037</v>
      </c>
      <c r="X21" s="99">
        <v>335472</v>
      </c>
      <c r="Y21" s="99">
        <v>325476.84000000003</v>
      </c>
      <c r="Z21" s="99">
        <v>91801.16</v>
      </c>
      <c r="AA21" s="99">
        <v>3854995</v>
      </c>
      <c r="AB21" s="99">
        <v>587578</v>
      </c>
      <c r="AC21" s="99">
        <v>10606</v>
      </c>
      <c r="AD21" s="99">
        <v>113734</v>
      </c>
      <c r="AE21" s="99">
        <v>32</v>
      </c>
      <c r="AF21" s="99">
        <v>665</v>
      </c>
      <c r="AG21" s="99">
        <v>36987998</v>
      </c>
      <c r="AH21" s="99">
        <v>3094</v>
      </c>
      <c r="AI21" s="99">
        <v>9744</v>
      </c>
      <c r="AJ21" s="99">
        <v>12525</v>
      </c>
      <c r="AK21" s="99">
        <v>15411</v>
      </c>
      <c r="AL21" s="99">
        <v>74</v>
      </c>
      <c r="AM21" s="99">
        <v>2040</v>
      </c>
      <c r="AN21" s="99">
        <v>4092</v>
      </c>
      <c r="AO21" s="99">
        <v>5087</v>
      </c>
      <c r="AP21" s="99">
        <v>5945</v>
      </c>
      <c r="AQ21" s="99">
        <v>948</v>
      </c>
      <c r="AR21" s="99">
        <v>437</v>
      </c>
      <c r="AS21" s="99">
        <v>28546</v>
      </c>
      <c r="AT21" s="99">
        <v>6447</v>
      </c>
      <c r="AU21" s="99">
        <v>52</v>
      </c>
      <c r="AV21" s="66">
        <v>86463324</v>
      </c>
      <c r="AW21" s="66">
        <v>3642140</v>
      </c>
      <c r="AX21" s="66">
        <v>825901</v>
      </c>
      <c r="AY21" s="66">
        <v>4468041</v>
      </c>
      <c r="AZ21" s="66">
        <v>0</v>
      </c>
      <c r="BA21" s="66">
        <v>4468041</v>
      </c>
      <c r="BB21" s="66">
        <v>0</v>
      </c>
      <c r="BC21" s="66">
        <v>70574</v>
      </c>
      <c r="BD21" s="66">
        <v>70574</v>
      </c>
      <c r="BE21" s="66">
        <v>1777266</v>
      </c>
      <c r="BF21" s="66">
        <v>567719</v>
      </c>
      <c r="BG21" s="66">
        <v>6883601</v>
      </c>
      <c r="BH21" s="66">
        <v>426273</v>
      </c>
      <c r="BI21" s="66">
        <v>781062</v>
      </c>
      <c r="BJ21" s="66">
        <v>4207162</v>
      </c>
      <c r="BK21" s="66">
        <v>96346752</v>
      </c>
    </row>
    <row r="22" spans="3:63" s="66" customFormat="1">
      <c r="C22" s="106"/>
      <c r="D22" s="108" t="s">
        <v>197</v>
      </c>
      <c r="E22" s="66">
        <v>15</v>
      </c>
      <c r="F22" s="99">
        <v>12453.84</v>
      </c>
      <c r="G22" s="99">
        <v>43783.32</v>
      </c>
      <c r="H22" s="99">
        <v>73467.66</v>
      </c>
      <c r="I22" s="99">
        <v>50693.159999999996</v>
      </c>
      <c r="J22" s="99">
        <v>144.47999999999999</v>
      </c>
      <c r="K22" s="99">
        <v>10320.66</v>
      </c>
      <c r="L22" s="99">
        <v>5342.82</v>
      </c>
      <c r="M22" s="99">
        <v>706576.08</v>
      </c>
      <c r="N22" s="99">
        <v>1495698.1199999999</v>
      </c>
      <c r="O22" s="99">
        <v>7417.2</v>
      </c>
      <c r="P22" s="99">
        <v>389608.01039999997</v>
      </c>
      <c r="Q22" s="99">
        <v>138674.03759999998</v>
      </c>
      <c r="R22" s="99">
        <v>132070.51199999999</v>
      </c>
      <c r="S22" s="99">
        <v>1167051.8999999999</v>
      </c>
      <c r="T22" s="99">
        <v>10262541.693599999</v>
      </c>
      <c r="U22" s="99">
        <v>14172081.386399997</v>
      </c>
      <c r="V22" s="99">
        <v>5937267</v>
      </c>
      <c r="W22" s="99">
        <v>6865235.1600000001</v>
      </c>
      <c r="X22" s="99">
        <v>2884062.3</v>
      </c>
      <c r="Y22" s="99">
        <v>364105.77840000001</v>
      </c>
      <c r="Z22" s="99">
        <v>102696.50159999999</v>
      </c>
      <c r="AA22" s="99">
        <v>4746947.9399999995</v>
      </c>
      <c r="AB22" s="99">
        <v>634644.78</v>
      </c>
      <c r="AC22" s="99">
        <v>157804.07999999999</v>
      </c>
      <c r="AD22" s="99">
        <v>3854.7599999999998</v>
      </c>
      <c r="AE22" s="99">
        <v>651.41999999999996</v>
      </c>
      <c r="AF22" s="99">
        <v>286.44</v>
      </c>
      <c r="AG22" s="99">
        <v>7119109.2000000002</v>
      </c>
      <c r="AH22" s="99">
        <v>478.79999999999995</v>
      </c>
      <c r="AI22" s="99">
        <v>4153.8</v>
      </c>
      <c r="AJ22" s="99">
        <v>485.09999999999997</v>
      </c>
      <c r="AK22" s="99">
        <v>0</v>
      </c>
      <c r="AL22" s="99">
        <v>0.42</v>
      </c>
      <c r="AM22" s="99">
        <v>31.5</v>
      </c>
      <c r="AN22" s="99">
        <v>631.67999999999995</v>
      </c>
      <c r="AO22" s="99">
        <v>0</v>
      </c>
      <c r="AP22" s="99">
        <v>0.84</v>
      </c>
      <c r="AQ22" s="99">
        <v>282.24</v>
      </c>
      <c r="AR22" s="99">
        <v>722.81999999999994</v>
      </c>
      <c r="AS22" s="99">
        <v>10.5</v>
      </c>
      <c r="AT22" s="99">
        <v>3.78</v>
      </c>
      <c r="AU22" s="99">
        <v>7.56</v>
      </c>
      <c r="AV22" s="66">
        <v>57491400.119999997</v>
      </c>
      <c r="AW22" s="66">
        <v>0</v>
      </c>
      <c r="AX22" s="66">
        <v>0</v>
      </c>
      <c r="AY22" s="66">
        <v>0</v>
      </c>
      <c r="AZ22" s="66">
        <v>0</v>
      </c>
      <c r="BA22" s="66">
        <v>0</v>
      </c>
      <c r="BB22" s="66">
        <v>0</v>
      </c>
      <c r="BC22" s="66">
        <v>323764.98</v>
      </c>
      <c r="BD22" s="66">
        <v>323764.98</v>
      </c>
      <c r="BE22" s="66">
        <v>2456359.08</v>
      </c>
      <c r="BF22" s="66">
        <v>1965152.7</v>
      </c>
      <c r="BG22" s="66">
        <v>4745276.76</v>
      </c>
      <c r="BH22" s="66">
        <v>558962.46</v>
      </c>
      <c r="BI22" s="66">
        <v>7725697.9799999995</v>
      </c>
      <c r="BJ22" s="66">
        <v>2043995.52</v>
      </c>
      <c r="BK22" s="66">
        <v>55996011.960000001</v>
      </c>
    </row>
    <row r="23" spans="3:63" s="66" customFormat="1">
      <c r="C23" s="106"/>
      <c r="D23" s="108" t="s">
        <v>198</v>
      </c>
      <c r="E23" s="66">
        <v>16</v>
      </c>
      <c r="F23" s="99">
        <v>17198.16</v>
      </c>
      <c r="G23" s="99">
        <v>60462.679999999993</v>
      </c>
      <c r="H23" s="99">
        <v>101455.34</v>
      </c>
      <c r="I23" s="99">
        <v>70004.84</v>
      </c>
      <c r="J23" s="99">
        <v>199.51999999999998</v>
      </c>
      <c r="K23" s="99">
        <v>14252.339999999998</v>
      </c>
      <c r="L23" s="99">
        <v>7378.1799999999994</v>
      </c>
      <c r="M23" s="99">
        <v>975747.91999999993</v>
      </c>
      <c r="N23" s="99">
        <v>2065487.88</v>
      </c>
      <c r="O23" s="99">
        <v>10242.799999999999</v>
      </c>
      <c r="P23" s="99">
        <v>538030.10959999997</v>
      </c>
      <c r="Q23" s="99">
        <v>191502.24239999999</v>
      </c>
      <c r="R23" s="99">
        <v>182383.08799999999</v>
      </c>
      <c r="S23" s="99">
        <v>1611643.0999999999</v>
      </c>
      <c r="T23" s="99">
        <v>14172081.386399997</v>
      </c>
      <c r="U23" s="99">
        <v>19570969.533599995</v>
      </c>
      <c r="V23" s="99">
        <v>8199082.9999999991</v>
      </c>
      <c r="W23" s="99">
        <v>9480562.8399999999</v>
      </c>
      <c r="X23" s="99">
        <v>3982752.6999999997</v>
      </c>
      <c r="Y23" s="99">
        <v>502812.74160000001</v>
      </c>
      <c r="Z23" s="99">
        <v>141818.97839999999</v>
      </c>
      <c r="AA23" s="99">
        <v>6555309.0599999996</v>
      </c>
      <c r="AB23" s="99">
        <v>876414.22</v>
      </c>
      <c r="AC23" s="99">
        <v>217919.91999999998</v>
      </c>
      <c r="AD23" s="99">
        <v>5323.24</v>
      </c>
      <c r="AE23" s="99">
        <v>899.57999999999993</v>
      </c>
      <c r="AF23" s="99">
        <v>395.55999999999995</v>
      </c>
      <c r="AG23" s="99">
        <v>9831150.7999999989</v>
      </c>
      <c r="AH23" s="99">
        <v>661.19999999999993</v>
      </c>
      <c r="AI23" s="99">
        <v>5736.2</v>
      </c>
      <c r="AJ23" s="99">
        <v>669.9</v>
      </c>
      <c r="AK23" s="99">
        <v>0</v>
      </c>
      <c r="AL23" s="99">
        <v>0.57999999999999996</v>
      </c>
      <c r="AM23" s="99">
        <v>43.5</v>
      </c>
      <c r="AN23" s="99">
        <v>872.31999999999994</v>
      </c>
      <c r="AO23" s="99">
        <v>0</v>
      </c>
      <c r="AP23" s="99">
        <v>1.1599999999999999</v>
      </c>
      <c r="AQ23" s="99">
        <v>389.76</v>
      </c>
      <c r="AR23" s="99">
        <v>998.18</v>
      </c>
      <c r="AS23" s="99">
        <v>14.499999999999998</v>
      </c>
      <c r="AT23" s="99">
        <v>5.22</v>
      </c>
      <c r="AU23" s="99">
        <v>10.44</v>
      </c>
      <c r="AV23" s="66">
        <v>79392885.879999995</v>
      </c>
      <c r="AW23" s="66">
        <v>0</v>
      </c>
      <c r="AX23" s="66">
        <v>0</v>
      </c>
      <c r="AY23" s="66">
        <v>0</v>
      </c>
      <c r="AZ23" s="66">
        <v>0</v>
      </c>
      <c r="BA23" s="66">
        <v>0</v>
      </c>
      <c r="BB23" s="66">
        <v>0</v>
      </c>
      <c r="BC23" s="66">
        <v>447104.01999999996</v>
      </c>
      <c r="BD23" s="66">
        <v>447104.01999999996</v>
      </c>
      <c r="BE23" s="66">
        <v>3392114.92</v>
      </c>
      <c r="BF23" s="66">
        <v>2713782.3</v>
      </c>
      <c r="BG23" s="66">
        <v>6553001.2399999993</v>
      </c>
      <c r="BH23" s="66">
        <v>771900.53999999992</v>
      </c>
      <c r="BI23" s="66">
        <v>10668821.02</v>
      </c>
      <c r="BJ23" s="66">
        <v>2822660.48</v>
      </c>
      <c r="BK23" s="66">
        <v>77327826.039999992</v>
      </c>
    </row>
    <row r="24" spans="3:63" s="66" customFormat="1" ht="13.8">
      <c r="C24" s="106"/>
      <c r="D24" s="106" t="s">
        <v>62</v>
      </c>
      <c r="E24" s="66">
        <v>17</v>
      </c>
      <c r="F24" s="99">
        <v>592677</v>
      </c>
      <c r="G24" s="99">
        <v>224200</v>
      </c>
      <c r="H24" s="99">
        <v>7168</v>
      </c>
      <c r="I24" s="99">
        <v>26943</v>
      </c>
      <c r="J24" s="99">
        <v>5184</v>
      </c>
      <c r="K24" s="99">
        <v>791443</v>
      </c>
      <c r="L24" s="99">
        <v>133728</v>
      </c>
      <c r="M24" s="99">
        <v>672890</v>
      </c>
      <c r="N24" s="99">
        <v>296711</v>
      </c>
      <c r="O24" s="99">
        <v>194080</v>
      </c>
      <c r="P24" s="99">
        <v>1224893.69</v>
      </c>
      <c r="Q24" s="99">
        <v>435979.11</v>
      </c>
      <c r="R24" s="99">
        <v>415218.2</v>
      </c>
      <c r="S24" s="99">
        <v>1315340</v>
      </c>
      <c r="T24" s="99">
        <v>52715.88</v>
      </c>
      <c r="U24" s="99">
        <v>72798.12</v>
      </c>
      <c r="V24" s="99">
        <v>27715914</v>
      </c>
      <c r="W24" s="99">
        <v>4268107</v>
      </c>
      <c r="X24" s="99">
        <v>3565430</v>
      </c>
      <c r="Y24" s="99">
        <v>1088391.72</v>
      </c>
      <c r="Z24" s="99">
        <v>306982.28000000003</v>
      </c>
      <c r="AA24" s="99">
        <v>1288062</v>
      </c>
      <c r="AB24" s="99">
        <v>1429859</v>
      </c>
      <c r="AC24" s="99">
        <v>200581</v>
      </c>
      <c r="AD24" s="99">
        <v>13153</v>
      </c>
      <c r="AE24" s="99">
        <v>464</v>
      </c>
      <c r="AF24" s="99">
        <v>2168</v>
      </c>
      <c r="AG24" s="99">
        <v>13806650</v>
      </c>
      <c r="AH24" s="99">
        <v>18076</v>
      </c>
      <c r="AI24" s="99">
        <v>36649</v>
      </c>
      <c r="AJ24" s="99">
        <v>34650</v>
      </c>
      <c r="AK24" s="99">
        <v>48102</v>
      </c>
      <c r="AL24" s="99">
        <v>3023</v>
      </c>
      <c r="AM24" s="99">
        <v>14002</v>
      </c>
      <c r="AN24" s="99">
        <v>878402</v>
      </c>
      <c r="AO24" s="99">
        <v>7670</v>
      </c>
      <c r="AP24" s="99">
        <v>1010840</v>
      </c>
      <c r="AQ24" s="99">
        <v>27383</v>
      </c>
      <c r="AR24" s="99">
        <v>1111110</v>
      </c>
      <c r="AS24" s="99">
        <v>38864</v>
      </c>
      <c r="AT24" s="99">
        <v>1586</v>
      </c>
      <c r="AU24" s="99">
        <v>42981</v>
      </c>
      <c r="AV24" s="66">
        <v>63421070</v>
      </c>
      <c r="AW24" s="66">
        <v>15368</v>
      </c>
      <c r="AX24" s="66">
        <v>33979</v>
      </c>
      <c r="AY24" s="66">
        <v>49347</v>
      </c>
      <c r="AZ24" s="66">
        <v>0</v>
      </c>
      <c r="BA24" s="66">
        <v>49347</v>
      </c>
      <c r="BB24" s="66">
        <v>3170573</v>
      </c>
      <c r="BC24" s="66">
        <v>759173</v>
      </c>
      <c r="BD24" s="66">
        <v>3929746</v>
      </c>
      <c r="BE24" s="66">
        <v>2550034</v>
      </c>
      <c r="BF24" s="66">
        <v>537200</v>
      </c>
      <c r="BG24" s="66">
        <v>7066326</v>
      </c>
      <c r="BH24" s="66">
        <v>130472</v>
      </c>
      <c r="BI24" s="66">
        <v>1091445</v>
      </c>
      <c r="BJ24" s="66">
        <v>3668034</v>
      </c>
      <c r="BK24" s="66">
        <v>72933514</v>
      </c>
    </row>
    <row r="25" spans="3:63" s="66" customFormat="1" ht="13.8">
      <c r="C25" s="106"/>
      <c r="D25" s="106" t="s">
        <v>63</v>
      </c>
      <c r="E25" s="66">
        <v>18</v>
      </c>
      <c r="F25" s="99">
        <v>106250</v>
      </c>
      <c r="G25" s="99">
        <v>362893</v>
      </c>
      <c r="H25" s="99">
        <v>6600</v>
      </c>
      <c r="I25" s="99">
        <v>84706</v>
      </c>
      <c r="J25" s="99">
        <v>4974</v>
      </c>
      <c r="K25" s="99">
        <v>555767</v>
      </c>
      <c r="L25" s="99">
        <v>345635</v>
      </c>
      <c r="M25" s="99">
        <v>135269</v>
      </c>
      <c r="N25" s="99">
        <v>257924</v>
      </c>
      <c r="O25" s="99">
        <v>763015</v>
      </c>
      <c r="P25" s="99">
        <v>1302679.8799999999</v>
      </c>
      <c r="Q25" s="99">
        <v>463665.72</v>
      </c>
      <c r="R25" s="99">
        <v>441586.4</v>
      </c>
      <c r="S25" s="99">
        <v>9442618</v>
      </c>
      <c r="T25" s="99">
        <v>238572.18</v>
      </c>
      <c r="U25" s="99">
        <v>329456.81999999995</v>
      </c>
      <c r="V25" s="99">
        <v>1446729</v>
      </c>
      <c r="W25" s="99">
        <v>32833780</v>
      </c>
      <c r="X25" s="99">
        <v>7790858</v>
      </c>
      <c r="Y25" s="99">
        <v>2046195.06</v>
      </c>
      <c r="Z25" s="99">
        <v>577131.94000000006</v>
      </c>
      <c r="AA25" s="99">
        <v>2041021</v>
      </c>
      <c r="AB25" s="99">
        <v>3507505</v>
      </c>
      <c r="AC25" s="99">
        <v>12096</v>
      </c>
      <c r="AD25" s="99">
        <v>455718</v>
      </c>
      <c r="AE25" s="99">
        <v>3437</v>
      </c>
      <c r="AF25" s="99">
        <v>4773</v>
      </c>
      <c r="AG25" s="99">
        <v>2315442</v>
      </c>
      <c r="AH25" s="99">
        <v>54590</v>
      </c>
      <c r="AI25" s="99">
        <v>527881</v>
      </c>
      <c r="AJ25" s="99">
        <v>159060</v>
      </c>
      <c r="AK25" s="99">
        <v>53573</v>
      </c>
      <c r="AL25" s="99">
        <v>49405</v>
      </c>
      <c r="AM25" s="99">
        <v>21322</v>
      </c>
      <c r="AN25" s="99">
        <v>40409</v>
      </c>
      <c r="AO25" s="99">
        <v>3389</v>
      </c>
      <c r="AP25" s="99">
        <v>17460</v>
      </c>
      <c r="AQ25" s="99">
        <v>10442</v>
      </c>
      <c r="AR25" s="99">
        <v>16661</v>
      </c>
      <c r="AS25" s="99">
        <v>20452</v>
      </c>
      <c r="AT25" s="99">
        <v>6342</v>
      </c>
      <c r="AU25" s="99">
        <v>22221</v>
      </c>
      <c r="AV25" s="66">
        <v>68879506</v>
      </c>
      <c r="AW25" s="66">
        <v>23262</v>
      </c>
      <c r="AX25" s="66">
        <v>20573</v>
      </c>
      <c r="AY25" s="66">
        <v>43835</v>
      </c>
      <c r="AZ25" s="66">
        <v>0</v>
      </c>
      <c r="BA25" s="66">
        <v>43835</v>
      </c>
      <c r="BB25" s="66">
        <v>19876312</v>
      </c>
      <c r="BC25" s="66">
        <v>5413595</v>
      </c>
      <c r="BD25" s="66">
        <v>25289907</v>
      </c>
      <c r="BE25" s="66">
        <v>3601262</v>
      </c>
      <c r="BF25" s="66">
        <v>858706</v>
      </c>
      <c r="BG25" s="66">
        <v>29793709</v>
      </c>
      <c r="BH25" s="66">
        <v>1193703</v>
      </c>
      <c r="BI25" s="66">
        <v>3956657</v>
      </c>
      <c r="BJ25" s="66">
        <v>4709430</v>
      </c>
      <c r="BK25" s="66">
        <v>98232284</v>
      </c>
    </row>
    <row r="26" spans="3:63" s="66" customFormat="1" ht="13.8">
      <c r="C26" s="106"/>
      <c r="D26" s="106" t="s">
        <v>64</v>
      </c>
      <c r="E26" s="112">
        <v>19</v>
      </c>
      <c r="F26" s="99">
        <v>1098778</v>
      </c>
      <c r="G26" s="99">
        <v>2099316</v>
      </c>
      <c r="H26" s="99">
        <v>6859</v>
      </c>
      <c r="I26" s="99">
        <v>4237680.4000000004</v>
      </c>
      <c r="J26" s="99">
        <v>1405401.6</v>
      </c>
      <c r="K26" s="99">
        <v>76087</v>
      </c>
      <c r="L26" s="99">
        <v>427570</v>
      </c>
      <c r="M26" s="99">
        <v>119076</v>
      </c>
      <c r="N26" s="99">
        <v>1234956</v>
      </c>
      <c r="O26" s="99">
        <v>109023</v>
      </c>
      <c r="P26" s="99">
        <v>268018.12</v>
      </c>
      <c r="Q26" s="99">
        <v>95396.28</v>
      </c>
      <c r="R26" s="99">
        <v>90853.6</v>
      </c>
      <c r="S26" s="99">
        <v>141748</v>
      </c>
      <c r="T26" s="99">
        <v>86162.58</v>
      </c>
      <c r="U26" s="99">
        <v>118986.42</v>
      </c>
      <c r="V26" s="99">
        <v>153710</v>
      </c>
      <c r="W26" s="99">
        <v>519317</v>
      </c>
      <c r="X26" s="99">
        <v>22902858</v>
      </c>
      <c r="Y26" s="99">
        <v>326441.7</v>
      </c>
      <c r="Z26" s="99">
        <v>92073.3</v>
      </c>
      <c r="AA26" s="99">
        <v>1095845</v>
      </c>
      <c r="AB26" s="99">
        <v>2124003</v>
      </c>
      <c r="AC26" s="99">
        <v>84012</v>
      </c>
      <c r="AD26" s="99">
        <v>13930</v>
      </c>
      <c r="AE26" s="99">
        <v>2574</v>
      </c>
      <c r="AF26" s="99">
        <v>765</v>
      </c>
      <c r="AG26" s="99">
        <v>432841</v>
      </c>
      <c r="AH26" s="99">
        <v>508</v>
      </c>
      <c r="AI26" s="99">
        <v>8269</v>
      </c>
      <c r="AJ26" s="99">
        <v>12315</v>
      </c>
      <c r="AK26" s="99">
        <v>3919</v>
      </c>
      <c r="AL26" s="99">
        <v>160629</v>
      </c>
      <c r="AM26" s="99">
        <v>5948</v>
      </c>
      <c r="AN26" s="99">
        <v>6812</v>
      </c>
      <c r="AO26" s="99">
        <v>85</v>
      </c>
      <c r="AP26" s="99">
        <v>601</v>
      </c>
      <c r="AQ26" s="99">
        <v>124</v>
      </c>
      <c r="AR26" s="99">
        <v>321</v>
      </c>
      <c r="AS26" s="99">
        <v>342</v>
      </c>
      <c r="AT26" s="99">
        <v>264378</v>
      </c>
      <c r="AU26" s="99">
        <v>416</v>
      </c>
      <c r="AV26" s="66">
        <v>39828951</v>
      </c>
      <c r="AW26" s="66">
        <v>5682</v>
      </c>
      <c r="AX26" s="66">
        <v>18006</v>
      </c>
      <c r="AY26" s="66">
        <v>23688</v>
      </c>
      <c r="AZ26" s="66">
        <v>0</v>
      </c>
      <c r="BA26" s="66">
        <v>23688</v>
      </c>
      <c r="BB26" s="66">
        <v>23896216</v>
      </c>
      <c r="BC26" s="66">
        <v>2300536</v>
      </c>
      <c r="BD26" s="66">
        <v>26196752</v>
      </c>
      <c r="BE26" s="66">
        <v>2816612</v>
      </c>
      <c r="BF26" s="66">
        <v>1085401</v>
      </c>
      <c r="BG26" s="66">
        <v>30122453</v>
      </c>
      <c r="BH26" s="66">
        <v>743177</v>
      </c>
      <c r="BI26" s="66">
        <v>1315216</v>
      </c>
      <c r="BJ26" s="66">
        <v>3355309</v>
      </c>
      <c r="BK26" s="66">
        <v>71248319</v>
      </c>
    </row>
    <row r="27" spans="3:63" s="66" customFormat="1" ht="13.8">
      <c r="C27" s="106"/>
      <c r="D27" s="74" t="s">
        <v>157</v>
      </c>
      <c r="E27" s="66">
        <v>20</v>
      </c>
      <c r="F27" s="99">
        <v>884576.94000000006</v>
      </c>
      <c r="G27" s="99">
        <v>18763.68</v>
      </c>
      <c r="H27" s="99">
        <v>1063.92</v>
      </c>
      <c r="I27" s="99">
        <v>11405.004000000001</v>
      </c>
      <c r="J27" s="99">
        <v>353.49600000000004</v>
      </c>
      <c r="K27" s="99">
        <v>49168.86</v>
      </c>
      <c r="L27" s="99">
        <v>25505.22</v>
      </c>
      <c r="M27" s="99">
        <v>23182.38</v>
      </c>
      <c r="N27" s="99">
        <v>18407.22</v>
      </c>
      <c r="O27" s="99">
        <v>27477.84</v>
      </c>
      <c r="P27" s="99">
        <v>1608099.8699999999</v>
      </c>
      <c r="Q27" s="99">
        <v>572374.53</v>
      </c>
      <c r="R27" s="99">
        <v>545118.6</v>
      </c>
      <c r="S27" s="99">
        <v>49609.560000000005</v>
      </c>
      <c r="T27" s="99">
        <v>122395.29119999999</v>
      </c>
      <c r="U27" s="99">
        <v>169022.06879999998</v>
      </c>
      <c r="V27" s="99">
        <v>25742.34</v>
      </c>
      <c r="W27" s="99">
        <v>213405.66</v>
      </c>
      <c r="X27" s="99">
        <v>3242173.74</v>
      </c>
      <c r="Y27" s="99">
        <v>40709031.433200002</v>
      </c>
      <c r="Z27" s="99">
        <v>11482034.506800001</v>
      </c>
      <c r="AA27" s="99">
        <v>2066730.12</v>
      </c>
      <c r="AB27" s="99">
        <v>80265.899999999994</v>
      </c>
      <c r="AC27" s="99">
        <v>116730.9</v>
      </c>
      <c r="AD27" s="99">
        <v>7903.7400000000007</v>
      </c>
      <c r="AE27" s="99">
        <v>1983.54</v>
      </c>
      <c r="AF27" s="99">
        <v>483.6</v>
      </c>
      <c r="AG27" s="99">
        <v>113731.02</v>
      </c>
      <c r="AH27" s="99">
        <v>9632.2200000000012</v>
      </c>
      <c r="AI27" s="99">
        <v>4337272.68</v>
      </c>
      <c r="AJ27" s="99">
        <v>7346.8200000000006</v>
      </c>
      <c r="AK27" s="99">
        <v>17184.18</v>
      </c>
      <c r="AL27" s="99">
        <v>138762</v>
      </c>
      <c r="AM27" s="99">
        <v>29816.280000000002</v>
      </c>
      <c r="AN27" s="99">
        <v>175556.16</v>
      </c>
      <c r="AO27" s="99">
        <v>562.38</v>
      </c>
      <c r="AP27" s="99">
        <v>39290.94</v>
      </c>
      <c r="AQ27" s="99">
        <v>56502.420000000006</v>
      </c>
      <c r="AR27" s="99">
        <v>29653.260000000002</v>
      </c>
      <c r="AS27" s="99">
        <v>29982.420000000002</v>
      </c>
      <c r="AT27" s="99">
        <v>4233.84</v>
      </c>
      <c r="AU27" s="99">
        <v>4115.28</v>
      </c>
      <c r="AV27" s="66">
        <v>67066651.080000006</v>
      </c>
      <c r="AW27" s="66">
        <v>3332851.8600000003</v>
      </c>
      <c r="AX27" s="66">
        <v>6154205.46</v>
      </c>
      <c r="AY27" s="66">
        <v>9487058.0999999996</v>
      </c>
      <c r="AZ27" s="66">
        <v>0</v>
      </c>
      <c r="BA27" s="66">
        <v>9487058.0999999996</v>
      </c>
      <c r="BB27" s="66">
        <v>1226364.3600000001</v>
      </c>
      <c r="BC27" s="66">
        <v>817893.96000000008</v>
      </c>
      <c r="BD27" s="66">
        <v>2044258.32</v>
      </c>
      <c r="BE27" s="66">
        <v>3135438.54</v>
      </c>
      <c r="BF27" s="66">
        <v>1777314.24</v>
      </c>
      <c r="BG27" s="66">
        <v>16444069.200000001</v>
      </c>
      <c r="BH27" s="66">
        <v>402901.98000000004</v>
      </c>
      <c r="BI27" s="66">
        <v>4259470.0200000005</v>
      </c>
      <c r="BJ27" s="66">
        <v>3903318.12</v>
      </c>
      <c r="BK27" s="66">
        <v>82751666.400000006</v>
      </c>
    </row>
    <row r="28" spans="3:63" s="66" customFormat="1" ht="13.8">
      <c r="C28" s="106"/>
      <c r="D28" s="74" t="s">
        <v>158</v>
      </c>
      <c r="E28" s="66">
        <v>21</v>
      </c>
      <c r="F28" s="99">
        <v>249496.06</v>
      </c>
      <c r="G28" s="99">
        <v>5292.32</v>
      </c>
      <c r="H28" s="99">
        <v>300.08</v>
      </c>
      <c r="I28" s="99">
        <v>3216.7960000000003</v>
      </c>
      <c r="J28" s="99">
        <v>99.704000000000008</v>
      </c>
      <c r="K28" s="99">
        <v>13868.14</v>
      </c>
      <c r="L28" s="99">
        <v>7193.78</v>
      </c>
      <c r="M28" s="99">
        <v>6538.62</v>
      </c>
      <c r="N28" s="99">
        <v>5191.78</v>
      </c>
      <c r="O28" s="99">
        <v>7750.16</v>
      </c>
      <c r="P28" s="99">
        <v>453566.63</v>
      </c>
      <c r="Q28" s="99">
        <v>161438.97</v>
      </c>
      <c r="R28" s="99">
        <v>153751.4</v>
      </c>
      <c r="S28" s="99">
        <v>13992.44</v>
      </c>
      <c r="T28" s="99">
        <v>34521.748800000001</v>
      </c>
      <c r="U28" s="99">
        <v>47672.891199999998</v>
      </c>
      <c r="V28" s="99">
        <v>7260.66</v>
      </c>
      <c r="W28" s="99">
        <v>60191.340000000004</v>
      </c>
      <c r="X28" s="99">
        <v>914459.26</v>
      </c>
      <c r="Y28" s="99">
        <v>11482034.506800001</v>
      </c>
      <c r="Z28" s="99">
        <v>3238522.5532</v>
      </c>
      <c r="AA28" s="99">
        <v>582923.88</v>
      </c>
      <c r="AB28" s="99">
        <v>22639.1</v>
      </c>
      <c r="AC28" s="99">
        <v>32924.1</v>
      </c>
      <c r="AD28" s="99">
        <v>2229.2600000000002</v>
      </c>
      <c r="AE28" s="99">
        <v>559.46</v>
      </c>
      <c r="AF28" s="99">
        <v>136.4</v>
      </c>
      <c r="AG28" s="99">
        <v>32077.98</v>
      </c>
      <c r="AH28" s="99">
        <v>2716.78</v>
      </c>
      <c r="AI28" s="99">
        <v>1223333.32</v>
      </c>
      <c r="AJ28" s="99">
        <v>2072.1799999999998</v>
      </c>
      <c r="AK28" s="99">
        <v>4846.82</v>
      </c>
      <c r="AL28" s="99">
        <v>39138</v>
      </c>
      <c r="AM28" s="99">
        <v>8409.7199999999993</v>
      </c>
      <c r="AN28" s="99">
        <v>49515.840000000004</v>
      </c>
      <c r="AO28" s="99">
        <v>158.62</v>
      </c>
      <c r="AP28" s="99">
        <v>11082.06</v>
      </c>
      <c r="AQ28" s="99">
        <v>15936.58</v>
      </c>
      <c r="AR28" s="99">
        <v>8363.74</v>
      </c>
      <c r="AS28" s="99">
        <v>8456.58</v>
      </c>
      <c r="AT28" s="99">
        <v>1194.1600000000001</v>
      </c>
      <c r="AU28" s="99">
        <v>1160.72</v>
      </c>
      <c r="AV28" s="66">
        <v>18916234.920000002</v>
      </c>
      <c r="AW28" s="66">
        <v>940035.14</v>
      </c>
      <c r="AX28" s="66">
        <v>1735801.54</v>
      </c>
      <c r="AY28" s="66">
        <v>2675836.9</v>
      </c>
      <c r="AZ28" s="66">
        <v>0</v>
      </c>
      <c r="BA28" s="66">
        <v>2675836.9</v>
      </c>
      <c r="BB28" s="66">
        <v>345897.64</v>
      </c>
      <c r="BC28" s="66">
        <v>230688.04</v>
      </c>
      <c r="BD28" s="66">
        <v>576585.68000000005</v>
      </c>
      <c r="BE28" s="66">
        <v>884354.46</v>
      </c>
      <c r="BF28" s="66">
        <v>501293.76</v>
      </c>
      <c r="BG28" s="66">
        <v>4638070.8</v>
      </c>
      <c r="BH28" s="66">
        <v>113639.02</v>
      </c>
      <c r="BI28" s="66">
        <v>1201388.98</v>
      </c>
      <c r="BJ28" s="66">
        <v>1100935.8800000001</v>
      </c>
      <c r="BK28" s="66">
        <v>23340213.600000001</v>
      </c>
    </row>
    <row r="29" spans="3:63" s="66" customFormat="1" ht="13.8">
      <c r="C29" s="106"/>
      <c r="D29" s="106" t="s">
        <v>66</v>
      </c>
      <c r="E29" s="112">
        <v>22</v>
      </c>
      <c r="F29" s="99">
        <v>14398</v>
      </c>
      <c r="G29" s="99">
        <v>187305</v>
      </c>
      <c r="H29" s="99">
        <v>14260</v>
      </c>
      <c r="I29" s="99">
        <v>1661545.6</v>
      </c>
      <c r="J29" s="99">
        <v>762.40000000000009</v>
      </c>
      <c r="K29" s="99">
        <v>66472</v>
      </c>
      <c r="L29" s="99">
        <v>110369</v>
      </c>
      <c r="M29" s="99">
        <v>8653</v>
      </c>
      <c r="N29" s="99">
        <v>40880</v>
      </c>
      <c r="O29" s="99">
        <v>26207</v>
      </c>
      <c r="P29" s="99">
        <v>1554729.65</v>
      </c>
      <c r="Q29" s="99">
        <v>553378.35</v>
      </c>
      <c r="R29" s="99">
        <v>527027</v>
      </c>
      <c r="S29" s="99">
        <v>172055</v>
      </c>
      <c r="T29" s="99">
        <v>42665.279999999999</v>
      </c>
      <c r="U29" s="99">
        <v>58918.719999999994</v>
      </c>
      <c r="V29" s="99">
        <v>71623</v>
      </c>
      <c r="W29" s="99">
        <v>2991732</v>
      </c>
      <c r="X29" s="99">
        <v>1847245</v>
      </c>
      <c r="Y29" s="99">
        <v>1026139.92</v>
      </c>
      <c r="Z29" s="99">
        <v>289424.08</v>
      </c>
      <c r="AA29" s="99">
        <v>23812827</v>
      </c>
      <c r="AB29" s="99">
        <v>8199358</v>
      </c>
      <c r="AC29" s="99">
        <v>5001</v>
      </c>
      <c r="AD29" s="99">
        <v>1085865</v>
      </c>
      <c r="AE29" s="99">
        <v>1247</v>
      </c>
      <c r="AF29" s="99">
        <v>928</v>
      </c>
      <c r="AG29" s="99">
        <v>5974844</v>
      </c>
      <c r="AH29" s="99">
        <v>656149</v>
      </c>
      <c r="AI29" s="99">
        <v>39596</v>
      </c>
      <c r="AJ29" s="99">
        <v>111248</v>
      </c>
      <c r="AK29" s="99">
        <v>116593</v>
      </c>
      <c r="AL29" s="99">
        <v>591</v>
      </c>
      <c r="AM29" s="99">
        <v>21909</v>
      </c>
      <c r="AN29" s="99">
        <v>127998</v>
      </c>
      <c r="AO29" s="99">
        <v>342</v>
      </c>
      <c r="AP29" s="99">
        <v>812381</v>
      </c>
      <c r="AQ29" s="99">
        <v>7831</v>
      </c>
      <c r="AR29" s="99">
        <v>35131</v>
      </c>
      <c r="AS29" s="99">
        <v>34880</v>
      </c>
      <c r="AT29" s="99">
        <v>3828</v>
      </c>
      <c r="AU29" s="99">
        <v>1635</v>
      </c>
      <c r="AV29" s="66">
        <v>52315970</v>
      </c>
      <c r="AW29" s="66">
        <v>1318753</v>
      </c>
      <c r="AX29" s="66">
        <v>3294834</v>
      </c>
      <c r="AY29" s="66">
        <v>4613586</v>
      </c>
      <c r="AZ29" s="66">
        <v>0</v>
      </c>
      <c r="BA29" s="66">
        <v>4613586</v>
      </c>
      <c r="BB29" s="66">
        <v>5089799</v>
      </c>
      <c r="BC29" s="66">
        <v>1446800</v>
      </c>
      <c r="BD29" s="66">
        <v>6536599</v>
      </c>
      <c r="BE29" s="66">
        <v>2646925</v>
      </c>
      <c r="BF29" s="66">
        <v>2057232</v>
      </c>
      <c r="BG29" s="66">
        <v>15854342</v>
      </c>
      <c r="BH29" s="66">
        <v>540098</v>
      </c>
      <c r="BI29" s="66">
        <v>915042</v>
      </c>
      <c r="BJ29" s="66">
        <v>2751192</v>
      </c>
      <c r="BK29" s="66">
        <v>69466364</v>
      </c>
    </row>
    <row r="30" spans="3:63" s="66" customFormat="1" ht="13.8">
      <c r="C30" s="106"/>
      <c r="D30" s="106" t="s">
        <v>177</v>
      </c>
      <c r="E30" s="112">
        <v>23</v>
      </c>
      <c r="F30" s="99">
        <v>70202</v>
      </c>
      <c r="G30" s="99">
        <v>121683</v>
      </c>
      <c r="H30" s="99">
        <v>55420</v>
      </c>
      <c r="I30" s="99">
        <v>108515.2</v>
      </c>
      <c r="J30" s="99">
        <v>5960.8</v>
      </c>
      <c r="K30" s="99">
        <v>395960</v>
      </c>
      <c r="L30" s="99">
        <v>290591</v>
      </c>
      <c r="M30" s="99">
        <v>274122</v>
      </c>
      <c r="N30" s="99">
        <v>262473</v>
      </c>
      <c r="O30" s="99">
        <v>555857</v>
      </c>
      <c r="P30" s="99">
        <v>1431882.21</v>
      </c>
      <c r="Q30" s="99">
        <v>509652.99</v>
      </c>
      <c r="R30" s="99">
        <v>485383.8</v>
      </c>
      <c r="S30" s="99">
        <v>665429</v>
      </c>
      <c r="T30" s="99">
        <v>528301.62</v>
      </c>
      <c r="U30" s="99">
        <v>729559.38</v>
      </c>
      <c r="V30" s="99">
        <v>364439</v>
      </c>
      <c r="W30" s="99">
        <v>1521052</v>
      </c>
      <c r="X30" s="99">
        <v>573702</v>
      </c>
      <c r="Y30" s="99">
        <v>132919.02000000002</v>
      </c>
      <c r="Z30" s="99">
        <v>37489.979999999996</v>
      </c>
      <c r="AA30" s="99">
        <v>2147455</v>
      </c>
      <c r="AB30" s="99">
        <v>37781945</v>
      </c>
      <c r="AC30" s="99">
        <v>104076</v>
      </c>
      <c r="AD30" s="99">
        <v>2710563</v>
      </c>
      <c r="AE30" s="99">
        <v>13236</v>
      </c>
      <c r="AF30" s="99">
        <v>15105</v>
      </c>
      <c r="AG30" s="99">
        <v>471053</v>
      </c>
      <c r="AH30" s="99">
        <v>4243146</v>
      </c>
      <c r="AI30" s="99">
        <v>122989</v>
      </c>
      <c r="AJ30" s="99">
        <v>185005</v>
      </c>
      <c r="AK30" s="99">
        <v>4366948</v>
      </c>
      <c r="AL30" s="99">
        <v>131562</v>
      </c>
      <c r="AM30" s="99">
        <v>111958</v>
      </c>
      <c r="AN30" s="99">
        <v>1130161</v>
      </c>
      <c r="AO30" s="99">
        <v>17518</v>
      </c>
      <c r="AP30" s="99">
        <v>1433068</v>
      </c>
      <c r="AQ30" s="99">
        <v>122108</v>
      </c>
      <c r="AR30" s="99">
        <v>4833197</v>
      </c>
      <c r="AS30" s="99">
        <v>315631</v>
      </c>
      <c r="AT30" s="99">
        <v>31405</v>
      </c>
      <c r="AU30" s="99">
        <v>84595</v>
      </c>
      <c r="AV30" s="66">
        <v>69493317</v>
      </c>
      <c r="AW30" s="66">
        <v>2302603</v>
      </c>
      <c r="AX30" s="66">
        <v>2735368</v>
      </c>
      <c r="AY30" s="66">
        <v>5037971</v>
      </c>
      <c r="AZ30" s="66">
        <v>0</v>
      </c>
      <c r="BA30" s="66">
        <v>5037971</v>
      </c>
      <c r="BB30" s="66">
        <v>2092115</v>
      </c>
      <c r="BC30" s="66">
        <v>601489</v>
      </c>
      <c r="BD30" s="66">
        <v>2693604</v>
      </c>
      <c r="BE30" s="66">
        <v>5135220</v>
      </c>
      <c r="BF30" s="66">
        <v>1276410</v>
      </c>
      <c r="BG30" s="66">
        <v>14143206</v>
      </c>
      <c r="BH30" s="66">
        <v>3396338</v>
      </c>
      <c r="BI30" s="66">
        <v>2662391</v>
      </c>
      <c r="BJ30" s="66">
        <v>2880271</v>
      </c>
      <c r="BK30" s="66">
        <v>80458064</v>
      </c>
    </row>
    <row r="31" spans="3:63" s="66" customFormat="1" ht="13.8">
      <c r="C31" s="106"/>
      <c r="D31" s="106" t="s">
        <v>179</v>
      </c>
      <c r="E31" s="66">
        <v>24</v>
      </c>
      <c r="F31" s="99">
        <v>1846</v>
      </c>
      <c r="G31" s="99">
        <v>24106</v>
      </c>
      <c r="H31" s="99">
        <v>2815</v>
      </c>
      <c r="I31" s="99">
        <v>51120.800000000003</v>
      </c>
      <c r="J31" s="99">
        <v>4723.2</v>
      </c>
      <c r="K31" s="99">
        <v>35737</v>
      </c>
      <c r="L31" s="99">
        <v>120833</v>
      </c>
      <c r="M31" s="99">
        <v>72584</v>
      </c>
      <c r="N31" s="99">
        <v>832566</v>
      </c>
      <c r="O31" s="99">
        <v>33827</v>
      </c>
      <c r="P31" s="99">
        <v>42740.189999999995</v>
      </c>
      <c r="Q31" s="99">
        <v>15212.609999999999</v>
      </c>
      <c r="R31" s="99">
        <v>14488.2</v>
      </c>
      <c r="S31" s="99">
        <v>574901</v>
      </c>
      <c r="T31" s="99">
        <v>790412.27999999991</v>
      </c>
      <c r="U31" s="99">
        <v>1091521.72</v>
      </c>
      <c r="V31" s="99">
        <v>576447</v>
      </c>
      <c r="W31" s="99">
        <v>63822</v>
      </c>
      <c r="X31" s="99">
        <v>118436</v>
      </c>
      <c r="Y31" s="99">
        <v>69722.64</v>
      </c>
      <c r="Z31" s="99">
        <v>19665.36</v>
      </c>
      <c r="AA31" s="99">
        <v>22100</v>
      </c>
      <c r="AB31" s="99">
        <v>13847</v>
      </c>
      <c r="AC31" s="99">
        <v>324193</v>
      </c>
      <c r="AD31" s="99">
        <v>541632</v>
      </c>
      <c r="AE31" s="99">
        <v>2763</v>
      </c>
      <c r="AF31" s="99">
        <v>19017</v>
      </c>
      <c r="AG31" s="99">
        <v>8868</v>
      </c>
      <c r="AH31" s="99">
        <v>5875</v>
      </c>
      <c r="AI31" s="99">
        <v>57999</v>
      </c>
      <c r="AJ31" s="99">
        <v>12594</v>
      </c>
      <c r="AK31" s="99">
        <v>2137</v>
      </c>
      <c r="AL31" s="99">
        <v>1102</v>
      </c>
      <c r="AM31" s="99">
        <v>43455</v>
      </c>
      <c r="AN31" s="99">
        <v>2107079</v>
      </c>
      <c r="AO31" s="99">
        <v>28</v>
      </c>
      <c r="AP31" s="99">
        <v>315351</v>
      </c>
      <c r="AQ31" s="99">
        <v>44592</v>
      </c>
      <c r="AR31" s="99">
        <v>352261</v>
      </c>
      <c r="AS31" s="99">
        <v>21780</v>
      </c>
      <c r="AT31" s="99">
        <v>5972</v>
      </c>
      <c r="AU31" s="99">
        <v>59635</v>
      </c>
      <c r="AV31" s="66">
        <v>8519805</v>
      </c>
      <c r="AW31" s="66">
        <v>613</v>
      </c>
      <c r="AX31" s="66">
        <v>6804</v>
      </c>
      <c r="AY31" s="66">
        <v>7417</v>
      </c>
      <c r="AZ31" s="66">
        <v>0</v>
      </c>
      <c r="BA31" s="66">
        <v>7417</v>
      </c>
      <c r="BB31" s="66">
        <v>0</v>
      </c>
      <c r="BC31" s="66">
        <v>65301</v>
      </c>
      <c r="BD31" s="66">
        <v>65301</v>
      </c>
      <c r="BE31" s="66">
        <v>108157</v>
      </c>
      <c r="BF31" s="66">
        <v>61808</v>
      </c>
      <c r="BG31" s="66">
        <v>242683</v>
      </c>
      <c r="BH31" s="66">
        <v>1457255</v>
      </c>
      <c r="BI31" s="66">
        <v>2257255</v>
      </c>
      <c r="BJ31" s="66">
        <v>252663</v>
      </c>
      <c r="BK31" s="66">
        <v>5300641</v>
      </c>
    </row>
    <row r="32" spans="3:63" s="66" customFormat="1" ht="13.8">
      <c r="C32" s="106"/>
      <c r="D32" s="106" t="s">
        <v>70</v>
      </c>
      <c r="E32" s="66">
        <v>25</v>
      </c>
      <c r="F32" s="99">
        <v>184417</v>
      </c>
      <c r="G32" s="99">
        <v>401280</v>
      </c>
      <c r="H32" s="99">
        <v>186500</v>
      </c>
      <c r="I32" s="99">
        <v>353313.2</v>
      </c>
      <c r="J32" s="99">
        <v>19174.8</v>
      </c>
      <c r="K32" s="99">
        <v>1265214</v>
      </c>
      <c r="L32" s="99">
        <v>947449</v>
      </c>
      <c r="M32" s="99">
        <v>850559</v>
      </c>
      <c r="N32" s="99">
        <v>801060</v>
      </c>
      <c r="O32" s="99">
        <v>1707266</v>
      </c>
      <c r="P32" s="99">
        <v>4247605.29</v>
      </c>
      <c r="Q32" s="99">
        <v>1511859.51</v>
      </c>
      <c r="R32" s="99">
        <v>1439866.2000000002</v>
      </c>
      <c r="S32" s="99">
        <v>1383235</v>
      </c>
      <c r="T32" s="99">
        <v>1745604</v>
      </c>
      <c r="U32" s="99">
        <v>2410596</v>
      </c>
      <c r="V32" s="99">
        <v>882210</v>
      </c>
      <c r="W32" s="99">
        <v>672867</v>
      </c>
      <c r="X32" s="99">
        <v>552428</v>
      </c>
      <c r="Y32" s="99">
        <v>277400.76</v>
      </c>
      <c r="Z32" s="99">
        <v>78241.240000000005</v>
      </c>
      <c r="AA32" s="99">
        <v>301399</v>
      </c>
      <c r="AB32" s="99">
        <v>390142</v>
      </c>
      <c r="AC32" s="99">
        <v>49041</v>
      </c>
      <c r="AD32" s="99">
        <v>8007680</v>
      </c>
      <c r="AE32" s="99">
        <v>33609</v>
      </c>
      <c r="AF32" s="99">
        <v>45873</v>
      </c>
      <c r="AG32" s="99">
        <v>1014294</v>
      </c>
      <c r="AH32" s="99">
        <v>356265</v>
      </c>
      <c r="AI32" s="99">
        <v>250498</v>
      </c>
      <c r="AJ32" s="99">
        <v>260241</v>
      </c>
      <c r="AK32" s="99">
        <v>103169</v>
      </c>
      <c r="AL32" s="99">
        <v>206937</v>
      </c>
      <c r="AM32" s="99">
        <v>322740</v>
      </c>
      <c r="AN32" s="99">
        <v>324724</v>
      </c>
      <c r="AO32" s="99">
        <v>10316</v>
      </c>
      <c r="AP32" s="99">
        <v>103421</v>
      </c>
      <c r="AQ32" s="99">
        <v>149048</v>
      </c>
      <c r="AR32" s="99">
        <v>59676</v>
      </c>
      <c r="AS32" s="99">
        <v>90147</v>
      </c>
      <c r="AT32" s="99">
        <v>48899</v>
      </c>
      <c r="AU32" s="99">
        <v>31641</v>
      </c>
      <c r="AV32" s="66">
        <v>34077907</v>
      </c>
      <c r="AW32" s="66">
        <v>1367651</v>
      </c>
      <c r="AX32" s="66">
        <v>4663228</v>
      </c>
      <c r="AY32" s="66">
        <v>6030880</v>
      </c>
      <c r="AZ32" s="66">
        <v>0</v>
      </c>
      <c r="BA32" s="66">
        <v>6030880</v>
      </c>
      <c r="BB32" s="66">
        <v>0</v>
      </c>
      <c r="BC32" s="66">
        <v>0</v>
      </c>
      <c r="BD32" s="66">
        <v>0</v>
      </c>
      <c r="BE32" s="66">
        <v>0</v>
      </c>
      <c r="BF32" s="66">
        <v>83522</v>
      </c>
      <c r="BG32" s="66">
        <v>6114402</v>
      </c>
      <c r="BH32" s="66">
        <v>0</v>
      </c>
      <c r="BI32" s="66">
        <v>350957</v>
      </c>
      <c r="BJ32" s="66">
        <v>1844501</v>
      </c>
      <c r="BK32" s="66">
        <v>41685852</v>
      </c>
    </row>
    <row r="33" spans="3:63" s="66" customFormat="1" ht="13.8">
      <c r="C33" s="106"/>
      <c r="D33" s="106" t="s">
        <v>71</v>
      </c>
      <c r="E33" s="66">
        <v>26</v>
      </c>
      <c r="F33" s="99">
        <v>5011</v>
      </c>
      <c r="G33" s="99">
        <v>0</v>
      </c>
      <c r="H33" s="99">
        <v>0</v>
      </c>
      <c r="I33" s="99">
        <v>0</v>
      </c>
      <c r="J33" s="99">
        <v>0</v>
      </c>
      <c r="K33" s="99">
        <v>1030</v>
      </c>
      <c r="L33" s="99">
        <v>0</v>
      </c>
      <c r="M33" s="99">
        <v>0</v>
      </c>
      <c r="N33" s="99">
        <v>0</v>
      </c>
      <c r="O33" s="99">
        <v>5</v>
      </c>
      <c r="P33" s="99">
        <v>20.059999999999999</v>
      </c>
      <c r="Q33" s="99">
        <v>7.14</v>
      </c>
      <c r="R33" s="99">
        <v>6.8000000000000007</v>
      </c>
      <c r="S33" s="99">
        <v>1</v>
      </c>
      <c r="T33" s="99">
        <v>19564.439999999999</v>
      </c>
      <c r="U33" s="99">
        <v>27017.559999999998</v>
      </c>
      <c r="V33" s="99">
        <v>99522</v>
      </c>
      <c r="W33" s="99">
        <v>4</v>
      </c>
      <c r="X33" s="99">
        <v>34721</v>
      </c>
      <c r="Y33" s="99">
        <v>0</v>
      </c>
      <c r="Z33" s="99">
        <v>0</v>
      </c>
      <c r="AA33" s="99">
        <v>0</v>
      </c>
      <c r="AB33" s="99">
        <v>0</v>
      </c>
      <c r="AC33" s="99">
        <v>1</v>
      </c>
      <c r="AD33" s="99">
        <v>0</v>
      </c>
      <c r="AE33" s="99">
        <v>2161062</v>
      </c>
      <c r="AF33" s="99">
        <v>2</v>
      </c>
      <c r="AG33" s="99">
        <v>0</v>
      </c>
      <c r="AH33" s="99">
        <v>5201</v>
      </c>
      <c r="AI33" s="99">
        <v>1351332</v>
      </c>
      <c r="AJ33" s="99">
        <v>320300</v>
      </c>
      <c r="AK33" s="99">
        <v>0</v>
      </c>
      <c r="AL33" s="99">
        <v>0</v>
      </c>
      <c r="AM33" s="99">
        <v>375</v>
      </c>
      <c r="AN33" s="99">
        <v>43723</v>
      </c>
      <c r="AO33" s="99">
        <v>1543</v>
      </c>
      <c r="AP33" s="99">
        <v>167760</v>
      </c>
      <c r="AQ33" s="99">
        <v>1036</v>
      </c>
      <c r="AR33" s="99">
        <v>52138</v>
      </c>
      <c r="AS33" s="99">
        <v>66476</v>
      </c>
      <c r="AT33" s="99">
        <v>1534</v>
      </c>
      <c r="AU33" s="99">
        <v>2068</v>
      </c>
      <c r="AV33" s="66">
        <v>4361460</v>
      </c>
      <c r="AW33" s="66">
        <v>59566</v>
      </c>
      <c r="AX33" s="66">
        <v>176427</v>
      </c>
      <c r="AY33" s="66">
        <v>235993</v>
      </c>
      <c r="AZ33" s="66">
        <v>0</v>
      </c>
      <c r="BA33" s="66">
        <v>235993</v>
      </c>
      <c r="BB33" s="66">
        <v>0</v>
      </c>
      <c r="BC33" s="66">
        <v>232</v>
      </c>
      <c r="BD33" s="66">
        <v>232</v>
      </c>
      <c r="BE33" s="66">
        <v>0</v>
      </c>
      <c r="BF33" s="66">
        <v>54240</v>
      </c>
      <c r="BG33" s="66">
        <v>290465</v>
      </c>
      <c r="BH33" s="66">
        <v>0</v>
      </c>
      <c r="BI33" s="66">
        <v>23890</v>
      </c>
      <c r="BJ33" s="66">
        <v>203090</v>
      </c>
      <c r="BK33" s="66">
        <v>4831125</v>
      </c>
    </row>
    <row r="34" spans="3:63" s="66" customFormat="1" ht="13.8">
      <c r="C34" s="106"/>
      <c r="D34" s="106" t="s">
        <v>72</v>
      </c>
      <c r="E34" s="66">
        <v>27</v>
      </c>
      <c r="F34" s="99">
        <v>0</v>
      </c>
      <c r="G34" s="99">
        <v>38268</v>
      </c>
      <c r="H34" s="99">
        <v>25260</v>
      </c>
      <c r="I34" s="99">
        <v>9736.4</v>
      </c>
      <c r="J34" s="99">
        <v>763.6</v>
      </c>
      <c r="K34" s="99">
        <v>85822</v>
      </c>
      <c r="L34" s="99">
        <v>79674</v>
      </c>
      <c r="M34" s="99">
        <v>87222</v>
      </c>
      <c r="N34" s="99">
        <v>134272</v>
      </c>
      <c r="O34" s="99">
        <v>19940</v>
      </c>
      <c r="P34" s="99">
        <v>70135.069999999992</v>
      </c>
      <c r="Q34" s="99">
        <v>24963.329999999998</v>
      </c>
      <c r="R34" s="99">
        <v>23774.600000000002</v>
      </c>
      <c r="S34" s="99">
        <v>40233</v>
      </c>
      <c r="T34" s="99">
        <v>15763.439999999999</v>
      </c>
      <c r="U34" s="99">
        <v>21768.559999999998</v>
      </c>
      <c r="V34" s="99">
        <v>158840</v>
      </c>
      <c r="W34" s="99">
        <v>66792</v>
      </c>
      <c r="X34" s="99">
        <v>18394</v>
      </c>
      <c r="Y34" s="99">
        <v>19613.88</v>
      </c>
      <c r="Z34" s="99">
        <v>5532.12</v>
      </c>
      <c r="AA34" s="99">
        <v>10654</v>
      </c>
      <c r="AB34" s="99">
        <v>26794</v>
      </c>
      <c r="AC34" s="99">
        <v>5540</v>
      </c>
      <c r="AD34" s="99">
        <v>84319</v>
      </c>
      <c r="AE34" s="99">
        <v>412</v>
      </c>
      <c r="AF34" s="99">
        <v>388714</v>
      </c>
      <c r="AG34" s="99">
        <v>1026332</v>
      </c>
      <c r="AH34" s="99">
        <v>60021</v>
      </c>
      <c r="AI34" s="99">
        <v>188305</v>
      </c>
      <c r="AJ34" s="99">
        <v>104588</v>
      </c>
      <c r="AK34" s="99">
        <v>12936</v>
      </c>
      <c r="AL34" s="99">
        <v>41150</v>
      </c>
      <c r="AM34" s="99">
        <v>9414</v>
      </c>
      <c r="AN34" s="99">
        <v>53002</v>
      </c>
      <c r="AO34" s="99">
        <v>5800</v>
      </c>
      <c r="AP34" s="99">
        <v>19050</v>
      </c>
      <c r="AQ34" s="99">
        <v>215034</v>
      </c>
      <c r="AR34" s="99">
        <v>38829</v>
      </c>
      <c r="AS34" s="99">
        <v>82740</v>
      </c>
      <c r="AT34" s="99">
        <v>22721</v>
      </c>
      <c r="AU34" s="99">
        <v>8019</v>
      </c>
      <c r="AV34" s="66">
        <v>3351144</v>
      </c>
      <c r="AW34" s="66">
        <v>129709</v>
      </c>
      <c r="AX34" s="66">
        <v>530815</v>
      </c>
      <c r="AY34" s="66">
        <v>660524</v>
      </c>
      <c r="AZ34" s="66">
        <v>0</v>
      </c>
      <c r="BA34" s="66">
        <v>660524</v>
      </c>
      <c r="BB34" s="66">
        <v>0</v>
      </c>
      <c r="BC34" s="66">
        <v>7596</v>
      </c>
      <c r="BD34" s="66">
        <v>7596</v>
      </c>
      <c r="BE34" s="66">
        <v>0</v>
      </c>
      <c r="BF34" s="66">
        <v>3192</v>
      </c>
      <c r="BG34" s="66">
        <v>671312</v>
      </c>
      <c r="BH34" s="66">
        <v>0</v>
      </c>
      <c r="BI34" s="66">
        <v>214</v>
      </c>
      <c r="BJ34" s="66">
        <v>-167912</v>
      </c>
      <c r="BK34" s="66">
        <v>3854330</v>
      </c>
    </row>
    <row r="35" spans="3:63" s="66" customFormat="1" ht="13.8">
      <c r="C35" s="106"/>
      <c r="D35" s="106" t="s">
        <v>18</v>
      </c>
      <c r="E35" s="66">
        <v>28</v>
      </c>
      <c r="F35" s="99">
        <v>20517</v>
      </c>
      <c r="G35" s="99">
        <v>231950</v>
      </c>
      <c r="H35" s="99">
        <v>2237</v>
      </c>
      <c r="I35" s="99">
        <v>4830.6000000000004</v>
      </c>
      <c r="J35" s="99">
        <v>282.40000000000003</v>
      </c>
      <c r="K35" s="99">
        <v>13735</v>
      </c>
      <c r="L35" s="99">
        <v>17780</v>
      </c>
      <c r="M35" s="99">
        <v>15157</v>
      </c>
      <c r="N35" s="99">
        <v>4249</v>
      </c>
      <c r="O35" s="99">
        <v>4491</v>
      </c>
      <c r="P35" s="99">
        <v>10479.58</v>
      </c>
      <c r="Q35" s="99">
        <v>3730.02</v>
      </c>
      <c r="R35" s="99">
        <v>3552.4</v>
      </c>
      <c r="S35" s="99">
        <v>20111</v>
      </c>
      <c r="T35" s="99">
        <v>3016.02</v>
      </c>
      <c r="U35" s="99">
        <v>4164.9799999999996</v>
      </c>
      <c r="V35" s="99">
        <v>8667</v>
      </c>
      <c r="W35" s="99">
        <v>11943</v>
      </c>
      <c r="X35" s="99">
        <v>31658</v>
      </c>
      <c r="Y35" s="99">
        <v>1710.54</v>
      </c>
      <c r="Z35" s="99">
        <v>482.46</v>
      </c>
      <c r="AA35" s="99">
        <v>5242</v>
      </c>
      <c r="AB35" s="99">
        <v>6610</v>
      </c>
      <c r="AC35" s="99">
        <v>103</v>
      </c>
      <c r="AD35" s="99">
        <v>23775</v>
      </c>
      <c r="AE35" s="99">
        <v>569</v>
      </c>
      <c r="AF35" s="99">
        <v>590</v>
      </c>
      <c r="AG35" s="99">
        <v>1069000</v>
      </c>
      <c r="AH35" s="99">
        <v>40186</v>
      </c>
      <c r="AI35" s="99">
        <v>30382</v>
      </c>
      <c r="AJ35" s="99">
        <v>22526</v>
      </c>
      <c r="AK35" s="99">
        <v>6661</v>
      </c>
      <c r="AL35" s="99">
        <v>29741</v>
      </c>
      <c r="AM35" s="99">
        <v>8133</v>
      </c>
      <c r="AN35" s="99">
        <v>74800</v>
      </c>
      <c r="AO35" s="99">
        <v>1235</v>
      </c>
      <c r="AP35" s="99">
        <v>12035</v>
      </c>
      <c r="AQ35" s="99">
        <v>18515</v>
      </c>
      <c r="AR35" s="99">
        <v>15306</v>
      </c>
      <c r="AS35" s="99">
        <v>42544</v>
      </c>
      <c r="AT35" s="99">
        <v>12190</v>
      </c>
      <c r="AU35" s="99">
        <v>1653</v>
      </c>
      <c r="AV35" s="66">
        <v>1836536</v>
      </c>
      <c r="AW35" s="66">
        <v>1433256</v>
      </c>
      <c r="AX35" s="66">
        <v>3164227</v>
      </c>
      <c r="AY35" s="66">
        <v>4597483</v>
      </c>
      <c r="AZ35" s="66">
        <v>0</v>
      </c>
      <c r="BA35" s="66">
        <v>4597483</v>
      </c>
      <c r="BB35" s="66">
        <v>239938903</v>
      </c>
      <c r="BC35" s="66">
        <v>0</v>
      </c>
      <c r="BD35" s="66">
        <v>239938903</v>
      </c>
      <c r="BE35" s="66">
        <v>0</v>
      </c>
      <c r="BF35" s="66">
        <v>0</v>
      </c>
      <c r="BG35" s="66">
        <v>244536385</v>
      </c>
      <c r="BH35" s="66">
        <v>33009637</v>
      </c>
      <c r="BI35" s="66">
        <v>51582000</v>
      </c>
      <c r="BJ35" s="66">
        <v>-5687382</v>
      </c>
      <c r="BK35" s="66">
        <v>156093902</v>
      </c>
    </row>
    <row r="36" spans="3:63" s="66" customFormat="1" ht="13.8">
      <c r="C36" s="106"/>
      <c r="D36" s="106" t="s">
        <v>19</v>
      </c>
      <c r="E36" s="66">
        <v>29</v>
      </c>
      <c r="F36" s="99">
        <v>8731720</v>
      </c>
      <c r="G36" s="99">
        <v>659530</v>
      </c>
      <c r="H36" s="99">
        <v>283610</v>
      </c>
      <c r="I36" s="99">
        <v>1073854.6000000001</v>
      </c>
      <c r="J36" s="99">
        <v>168016.40000000002</v>
      </c>
      <c r="K36" s="99">
        <v>3217546</v>
      </c>
      <c r="L36" s="99">
        <v>2525706</v>
      </c>
      <c r="M36" s="99">
        <v>2150670</v>
      </c>
      <c r="N36" s="99">
        <v>2369540</v>
      </c>
      <c r="O36" s="99">
        <v>6482840</v>
      </c>
      <c r="P36" s="99">
        <v>7178448.5800000001</v>
      </c>
      <c r="Q36" s="99">
        <v>2555041.02</v>
      </c>
      <c r="R36" s="99">
        <v>2433372.4</v>
      </c>
      <c r="S36" s="99">
        <v>4048542</v>
      </c>
      <c r="T36" s="99">
        <v>2843138.34</v>
      </c>
      <c r="U36" s="99">
        <v>3926238.6599999997</v>
      </c>
      <c r="V36" s="99">
        <v>1438350</v>
      </c>
      <c r="W36" s="99">
        <v>4544085</v>
      </c>
      <c r="X36" s="99">
        <v>1427929</v>
      </c>
      <c r="Y36" s="99">
        <v>2019239.82</v>
      </c>
      <c r="Z36" s="99">
        <v>569529.18000000005</v>
      </c>
      <c r="AA36" s="99">
        <v>1246788</v>
      </c>
      <c r="AB36" s="99">
        <v>2588920</v>
      </c>
      <c r="AC36" s="99">
        <v>449378</v>
      </c>
      <c r="AD36" s="99">
        <v>11989500</v>
      </c>
      <c r="AE36" s="99">
        <v>354930</v>
      </c>
      <c r="AF36" s="99">
        <v>1334980</v>
      </c>
      <c r="AG36" s="99">
        <v>1813819</v>
      </c>
      <c r="AH36" s="99">
        <v>9050505</v>
      </c>
      <c r="AI36" s="99">
        <v>769195</v>
      </c>
      <c r="AJ36" s="99">
        <v>497975</v>
      </c>
      <c r="AK36" s="99">
        <v>344435</v>
      </c>
      <c r="AL36" s="99">
        <v>441808</v>
      </c>
      <c r="AM36" s="99">
        <v>472750</v>
      </c>
      <c r="AN36" s="99">
        <v>512861</v>
      </c>
      <c r="AO36" s="99">
        <v>16406</v>
      </c>
      <c r="AP36" s="99">
        <v>249967</v>
      </c>
      <c r="AQ36" s="99">
        <v>269786</v>
      </c>
      <c r="AR36" s="99">
        <v>138330</v>
      </c>
      <c r="AS36" s="99">
        <v>139677</v>
      </c>
      <c r="AT36" s="99">
        <v>102589</v>
      </c>
      <c r="AU36" s="99">
        <v>144876</v>
      </c>
      <c r="AV36" s="66">
        <v>93576420</v>
      </c>
      <c r="AW36" s="66">
        <v>412498</v>
      </c>
      <c r="AX36" s="66">
        <v>1101440</v>
      </c>
      <c r="AY36" s="66">
        <v>1513938</v>
      </c>
      <c r="AZ36" s="66">
        <v>0</v>
      </c>
      <c r="BA36" s="66">
        <v>1513938</v>
      </c>
      <c r="BB36" s="66">
        <v>10562100</v>
      </c>
      <c r="BC36" s="66">
        <v>138258</v>
      </c>
      <c r="BD36" s="66">
        <v>10700358</v>
      </c>
      <c r="BE36" s="66">
        <v>17896856</v>
      </c>
      <c r="BF36" s="66">
        <v>2042607</v>
      </c>
      <c r="BG36" s="66">
        <v>32153759</v>
      </c>
      <c r="BH36" s="66">
        <v>393122</v>
      </c>
      <c r="BI36" s="66">
        <v>473224</v>
      </c>
      <c r="BJ36" s="66">
        <v>2929036</v>
      </c>
      <c r="BK36" s="66">
        <v>127792868</v>
      </c>
    </row>
    <row r="37" spans="3:63" s="66" customFormat="1" ht="13.8">
      <c r="C37" s="106"/>
      <c r="D37" s="106" t="s">
        <v>73</v>
      </c>
      <c r="E37" s="66">
        <v>30</v>
      </c>
      <c r="F37" s="99">
        <v>753566</v>
      </c>
      <c r="G37" s="99">
        <v>1176188</v>
      </c>
      <c r="H37" s="99">
        <v>119910</v>
      </c>
      <c r="I37" s="99">
        <v>168881.2</v>
      </c>
      <c r="J37" s="99">
        <v>35270.800000000003</v>
      </c>
      <c r="K37" s="99">
        <v>1487268</v>
      </c>
      <c r="L37" s="99">
        <v>905805</v>
      </c>
      <c r="M37" s="99">
        <v>1165723</v>
      </c>
      <c r="N37" s="99">
        <v>950143</v>
      </c>
      <c r="O37" s="99">
        <v>433074</v>
      </c>
      <c r="P37" s="99">
        <v>3321481.6999999997</v>
      </c>
      <c r="Q37" s="99">
        <v>1182222.3</v>
      </c>
      <c r="R37" s="99">
        <v>1125926</v>
      </c>
      <c r="S37" s="99">
        <v>2739700</v>
      </c>
      <c r="T37" s="99">
        <v>668256.12</v>
      </c>
      <c r="U37" s="99">
        <v>922829.87999999989</v>
      </c>
      <c r="V37" s="99">
        <v>821921</v>
      </c>
      <c r="W37" s="99">
        <v>1157965</v>
      </c>
      <c r="X37" s="99">
        <v>871954</v>
      </c>
      <c r="Y37" s="99">
        <v>1546326.6</v>
      </c>
      <c r="Z37" s="99">
        <v>436143.4</v>
      </c>
      <c r="AA37" s="99">
        <v>534286</v>
      </c>
      <c r="AB37" s="99">
        <v>641146</v>
      </c>
      <c r="AC37" s="99">
        <v>66948</v>
      </c>
      <c r="AD37" s="99">
        <v>254887</v>
      </c>
      <c r="AE37" s="99">
        <v>21902</v>
      </c>
      <c r="AF37" s="99">
        <v>4826</v>
      </c>
      <c r="AG37" s="99">
        <v>2615272</v>
      </c>
      <c r="AH37" s="99">
        <v>3940654</v>
      </c>
      <c r="AI37" s="99">
        <v>45497530</v>
      </c>
      <c r="AJ37" s="99">
        <v>94734</v>
      </c>
      <c r="AK37" s="99">
        <v>208161</v>
      </c>
      <c r="AL37" s="99">
        <v>934885</v>
      </c>
      <c r="AM37" s="99">
        <v>231217</v>
      </c>
      <c r="AN37" s="99">
        <v>5469676</v>
      </c>
      <c r="AO37" s="99">
        <v>45020</v>
      </c>
      <c r="AP37" s="99">
        <v>440172</v>
      </c>
      <c r="AQ37" s="99">
        <v>917698</v>
      </c>
      <c r="AR37" s="99">
        <v>245023</v>
      </c>
      <c r="AS37" s="99">
        <v>102642</v>
      </c>
      <c r="AT37" s="99">
        <v>14759</v>
      </c>
      <c r="AU37" s="99">
        <v>49672</v>
      </c>
      <c r="AV37" s="66">
        <v>84321666</v>
      </c>
      <c r="AW37" s="66">
        <v>585482</v>
      </c>
      <c r="AX37" s="66">
        <v>5549406</v>
      </c>
      <c r="AY37" s="66">
        <v>6134888</v>
      </c>
      <c r="AZ37" s="66">
        <v>1497617</v>
      </c>
      <c r="BA37" s="66">
        <v>7632505</v>
      </c>
      <c r="BB37" s="66">
        <v>2196005</v>
      </c>
      <c r="BC37" s="66">
        <v>264683</v>
      </c>
      <c r="BD37" s="66">
        <v>2460688</v>
      </c>
      <c r="BE37" s="66">
        <v>3154225</v>
      </c>
      <c r="BF37" s="66">
        <v>611773</v>
      </c>
      <c r="BG37" s="66">
        <v>13859192</v>
      </c>
      <c r="BH37" s="66">
        <v>1151926</v>
      </c>
      <c r="BI37" s="66">
        <v>1425301</v>
      </c>
      <c r="BJ37" s="66">
        <v>4328476</v>
      </c>
      <c r="BK37" s="66">
        <v>99932107</v>
      </c>
    </row>
    <row r="38" spans="3:63" s="66" customFormat="1" ht="13.8">
      <c r="C38" s="106"/>
      <c r="D38" s="106" t="s">
        <v>74</v>
      </c>
      <c r="E38" s="66">
        <v>31</v>
      </c>
      <c r="F38" s="99">
        <v>174766</v>
      </c>
      <c r="G38" s="99">
        <v>162683</v>
      </c>
      <c r="H38" s="99">
        <v>19625</v>
      </c>
      <c r="I38" s="99">
        <v>62295.6</v>
      </c>
      <c r="J38" s="99">
        <v>9858.4000000000015</v>
      </c>
      <c r="K38" s="99">
        <v>438216</v>
      </c>
      <c r="L38" s="99">
        <v>228828</v>
      </c>
      <c r="M38" s="99">
        <v>306390</v>
      </c>
      <c r="N38" s="99">
        <v>379067</v>
      </c>
      <c r="O38" s="99">
        <v>66922</v>
      </c>
      <c r="P38" s="99">
        <v>802125.05999999994</v>
      </c>
      <c r="Q38" s="99">
        <v>285502.14</v>
      </c>
      <c r="R38" s="99">
        <v>271906.8</v>
      </c>
      <c r="S38" s="99">
        <v>565314</v>
      </c>
      <c r="T38" s="99">
        <v>101416.14</v>
      </c>
      <c r="U38" s="99">
        <v>140050.85999999999</v>
      </c>
      <c r="V38" s="99">
        <v>471393</v>
      </c>
      <c r="W38" s="99">
        <v>556228</v>
      </c>
      <c r="X38" s="99">
        <v>279439</v>
      </c>
      <c r="Y38" s="99">
        <v>278835.18</v>
      </c>
      <c r="Z38" s="99">
        <v>78645.820000000007</v>
      </c>
      <c r="AA38" s="99">
        <v>484158</v>
      </c>
      <c r="AB38" s="99">
        <v>370671</v>
      </c>
      <c r="AC38" s="99">
        <v>11933</v>
      </c>
      <c r="AD38" s="99">
        <v>7262</v>
      </c>
      <c r="AE38" s="99">
        <v>19050</v>
      </c>
      <c r="AF38" s="99">
        <v>3331</v>
      </c>
      <c r="AG38" s="99">
        <v>1619428</v>
      </c>
      <c r="AH38" s="99">
        <v>1265007</v>
      </c>
      <c r="AI38" s="99">
        <v>429674</v>
      </c>
      <c r="AJ38" s="99">
        <v>207248</v>
      </c>
      <c r="AK38" s="99">
        <v>446276</v>
      </c>
      <c r="AL38" s="99">
        <v>4640082</v>
      </c>
      <c r="AM38" s="99">
        <v>691360</v>
      </c>
      <c r="AN38" s="99">
        <v>5790631</v>
      </c>
      <c r="AO38" s="99">
        <v>45163</v>
      </c>
      <c r="AP38" s="99">
        <v>262421</v>
      </c>
      <c r="AQ38" s="99">
        <v>576812</v>
      </c>
      <c r="AR38" s="99">
        <v>385635</v>
      </c>
      <c r="AS38" s="99">
        <v>208172</v>
      </c>
      <c r="AT38" s="99">
        <v>49254</v>
      </c>
      <c r="AU38" s="99">
        <v>24532</v>
      </c>
      <c r="AV38" s="66">
        <v>23217606</v>
      </c>
      <c r="AW38" s="66">
        <v>1549640</v>
      </c>
      <c r="AX38" s="66">
        <v>7128379</v>
      </c>
      <c r="AY38" s="66">
        <v>8678019</v>
      </c>
      <c r="AZ38" s="66">
        <v>0</v>
      </c>
      <c r="BA38" s="66">
        <v>8678019</v>
      </c>
      <c r="BB38" s="66">
        <v>0</v>
      </c>
      <c r="BC38" s="66">
        <v>0</v>
      </c>
      <c r="BD38" s="66">
        <v>0</v>
      </c>
      <c r="BE38" s="66">
        <v>41584</v>
      </c>
      <c r="BF38" s="66">
        <v>6721</v>
      </c>
      <c r="BG38" s="66">
        <v>8726324</v>
      </c>
      <c r="BH38" s="66">
        <v>0</v>
      </c>
      <c r="BI38" s="66">
        <v>0</v>
      </c>
      <c r="BJ38" s="66">
        <v>1541828</v>
      </c>
      <c r="BK38" s="66">
        <v>33485758</v>
      </c>
    </row>
    <row r="39" spans="3:63" s="66" customFormat="1" ht="13.8">
      <c r="C39" s="106"/>
      <c r="D39" s="106" t="s">
        <v>75</v>
      </c>
      <c r="E39" s="66">
        <v>32</v>
      </c>
      <c r="F39" s="99">
        <v>54050</v>
      </c>
      <c r="G39" s="99">
        <v>7405</v>
      </c>
      <c r="H39" s="99">
        <v>704</v>
      </c>
      <c r="I39" s="99">
        <v>7855.8</v>
      </c>
      <c r="J39" s="99">
        <v>1051.2</v>
      </c>
      <c r="K39" s="99">
        <v>26615</v>
      </c>
      <c r="L39" s="99">
        <v>51877</v>
      </c>
      <c r="M39" s="99">
        <v>47164</v>
      </c>
      <c r="N39" s="99">
        <v>20471</v>
      </c>
      <c r="O39" s="99">
        <v>2720</v>
      </c>
      <c r="P39" s="99">
        <v>34149.199999999997</v>
      </c>
      <c r="Q39" s="99">
        <v>12154.8</v>
      </c>
      <c r="R39" s="99">
        <v>11576</v>
      </c>
      <c r="S39" s="99">
        <v>32271</v>
      </c>
      <c r="T39" s="99">
        <v>6394.08</v>
      </c>
      <c r="U39" s="99">
        <v>8829.92</v>
      </c>
      <c r="V39" s="99">
        <v>18227</v>
      </c>
      <c r="W39" s="99">
        <v>28965</v>
      </c>
      <c r="X39" s="99">
        <v>24166</v>
      </c>
      <c r="Y39" s="99">
        <v>16957.2</v>
      </c>
      <c r="Z39" s="99">
        <v>4782.8</v>
      </c>
      <c r="AA39" s="99">
        <v>12066</v>
      </c>
      <c r="AB39" s="99">
        <v>22721</v>
      </c>
      <c r="AC39" s="99">
        <v>1692</v>
      </c>
      <c r="AD39" s="99">
        <v>1744</v>
      </c>
      <c r="AE39" s="99">
        <v>1684</v>
      </c>
      <c r="AF39" s="99">
        <v>635</v>
      </c>
      <c r="AG39" s="99">
        <v>61078</v>
      </c>
      <c r="AH39" s="99">
        <v>110282</v>
      </c>
      <c r="AI39" s="99">
        <v>84180</v>
      </c>
      <c r="AJ39" s="99">
        <v>83074</v>
      </c>
      <c r="AK39" s="99">
        <v>1013629</v>
      </c>
      <c r="AL39" s="99">
        <v>339627</v>
      </c>
      <c r="AM39" s="99">
        <v>73412</v>
      </c>
      <c r="AN39" s="99">
        <v>44599</v>
      </c>
      <c r="AO39" s="99">
        <v>3712</v>
      </c>
      <c r="AP39" s="99">
        <v>31414</v>
      </c>
      <c r="AQ39" s="99">
        <v>49385</v>
      </c>
      <c r="AR39" s="99">
        <v>12940</v>
      </c>
      <c r="AS39" s="99">
        <v>10104</v>
      </c>
      <c r="AT39" s="99">
        <v>8500</v>
      </c>
      <c r="AU39" s="99">
        <v>3165</v>
      </c>
      <c r="AV39" s="66">
        <v>2388030</v>
      </c>
      <c r="AW39" s="66">
        <v>1519940</v>
      </c>
      <c r="AX39" s="66">
        <v>3809449</v>
      </c>
      <c r="AY39" s="66">
        <v>5329389</v>
      </c>
      <c r="AZ39" s="66">
        <v>0</v>
      </c>
      <c r="BA39" s="66">
        <v>5329389</v>
      </c>
      <c r="BB39" s="66">
        <v>13423268</v>
      </c>
      <c r="BC39" s="66">
        <v>0</v>
      </c>
      <c r="BD39" s="66">
        <v>13423268</v>
      </c>
      <c r="BE39" s="66">
        <v>136610</v>
      </c>
      <c r="BF39" s="66">
        <v>28061</v>
      </c>
      <c r="BG39" s="66">
        <v>18917328</v>
      </c>
      <c r="BH39" s="66">
        <v>2136264</v>
      </c>
      <c r="BI39" s="66">
        <v>1383844</v>
      </c>
      <c r="BJ39" s="66">
        <v>-153302</v>
      </c>
      <c r="BK39" s="66">
        <v>17631948</v>
      </c>
    </row>
    <row r="40" spans="3:63" s="66" customFormat="1" ht="13.8">
      <c r="C40" s="106"/>
      <c r="D40" s="106" t="s">
        <v>76</v>
      </c>
      <c r="E40" s="66">
        <v>33</v>
      </c>
      <c r="F40" s="99">
        <v>466670</v>
      </c>
      <c r="G40" s="99">
        <v>1177656</v>
      </c>
      <c r="H40" s="99">
        <v>134968</v>
      </c>
      <c r="I40" s="99">
        <v>204688.6</v>
      </c>
      <c r="J40" s="99">
        <v>16784.400000000001</v>
      </c>
      <c r="K40" s="99">
        <v>731376</v>
      </c>
      <c r="L40" s="99">
        <v>814906</v>
      </c>
      <c r="M40" s="99">
        <v>564602</v>
      </c>
      <c r="N40" s="99">
        <v>493146</v>
      </c>
      <c r="O40" s="99">
        <v>547082</v>
      </c>
      <c r="P40" s="99">
        <v>1173318.8399999999</v>
      </c>
      <c r="Q40" s="99">
        <v>417621.95999999996</v>
      </c>
      <c r="R40" s="99">
        <v>397735.2</v>
      </c>
      <c r="S40" s="99">
        <v>438683</v>
      </c>
      <c r="T40" s="99">
        <v>1232530.74</v>
      </c>
      <c r="U40" s="99">
        <v>1702066.2599999998</v>
      </c>
      <c r="V40" s="99">
        <v>622389</v>
      </c>
      <c r="W40" s="99">
        <v>517441</v>
      </c>
      <c r="X40" s="99">
        <v>575900</v>
      </c>
      <c r="Y40" s="99">
        <v>380310.06</v>
      </c>
      <c r="Z40" s="99">
        <v>107266.94</v>
      </c>
      <c r="AA40" s="99">
        <v>310555</v>
      </c>
      <c r="AB40" s="99">
        <v>159585</v>
      </c>
      <c r="AC40" s="99">
        <v>24376</v>
      </c>
      <c r="AD40" s="99">
        <v>229646</v>
      </c>
      <c r="AE40" s="99">
        <v>107511</v>
      </c>
      <c r="AF40" s="99">
        <v>16052</v>
      </c>
      <c r="AG40" s="99">
        <v>2208023</v>
      </c>
      <c r="AH40" s="99">
        <v>3666902</v>
      </c>
      <c r="AI40" s="99">
        <v>3027766</v>
      </c>
      <c r="AJ40" s="99">
        <v>432691</v>
      </c>
      <c r="AK40" s="99">
        <v>143608</v>
      </c>
      <c r="AL40" s="99">
        <v>2784195</v>
      </c>
      <c r="AM40" s="99">
        <v>5554651</v>
      </c>
      <c r="AN40" s="99">
        <v>7908467</v>
      </c>
      <c r="AO40" s="99">
        <v>29793</v>
      </c>
      <c r="AP40" s="99">
        <v>178206</v>
      </c>
      <c r="AQ40" s="99">
        <v>297388</v>
      </c>
      <c r="AR40" s="99">
        <v>109464</v>
      </c>
      <c r="AS40" s="99">
        <v>300045</v>
      </c>
      <c r="AT40" s="99">
        <v>23008</v>
      </c>
      <c r="AU40" s="99">
        <v>236947</v>
      </c>
      <c r="AV40" s="66">
        <v>40466022</v>
      </c>
      <c r="AW40" s="66">
        <v>2699480</v>
      </c>
      <c r="AX40" s="66">
        <v>20515956</v>
      </c>
      <c r="AY40" s="66">
        <v>23215436</v>
      </c>
      <c r="AZ40" s="66">
        <v>92394</v>
      </c>
      <c r="BA40" s="66">
        <v>23307829</v>
      </c>
      <c r="BB40" s="66">
        <v>0</v>
      </c>
      <c r="BC40" s="66">
        <v>0</v>
      </c>
      <c r="BD40" s="66">
        <v>0</v>
      </c>
      <c r="BE40" s="66">
        <v>252507</v>
      </c>
      <c r="BF40" s="66">
        <v>55045</v>
      </c>
      <c r="BG40" s="66">
        <v>23615381</v>
      </c>
      <c r="BH40" s="66">
        <v>0</v>
      </c>
      <c r="BI40" s="66">
        <v>518765</v>
      </c>
      <c r="BJ40" s="66">
        <v>2885685</v>
      </c>
      <c r="BK40" s="66">
        <v>66448323</v>
      </c>
    </row>
    <row r="41" spans="3:63" s="66" customFormat="1" ht="13.8">
      <c r="C41" s="106"/>
      <c r="D41" s="106" t="s">
        <v>77</v>
      </c>
      <c r="E41" s="66">
        <v>34</v>
      </c>
      <c r="F41" s="99">
        <v>0</v>
      </c>
      <c r="G41" s="99">
        <v>99</v>
      </c>
      <c r="H41" s="99">
        <v>1895</v>
      </c>
      <c r="I41" s="99">
        <v>270</v>
      </c>
      <c r="J41" s="99">
        <v>180</v>
      </c>
      <c r="K41" s="99">
        <v>808</v>
      </c>
      <c r="L41" s="99">
        <v>1971</v>
      </c>
      <c r="M41" s="99">
        <v>80</v>
      </c>
      <c r="N41" s="99">
        <v>335</v>
      </c>
      <c r="O41" s="99">
        <v>0</v>
      </c>
      <c r="P41" s="99">
        <v>1710.4099999999999</v>
      </c>
      <c r="Q41" s="99">
        <v>608.79</v>
      </c>
      <c r="R41" s="99">
        <v>579.80000000000007</v>
      </c>
      <c r="S41" s="99">
        <v>520</v>
      </c>
      <c r="T41" s="99">
        <v>620.76</v>
      </c>
      <c r="U41" s="99">
        <v>857.2399999999999</v>
      </c>
      <c r="V41" s="99">
        <v>803</v>
      </c>
      <c r="W41" s="99">
        <v>3329</v>
      </c>
      <c r="X41" s="99">
        <v>631</v>
      </c>
      <c r="Y41" s="99">
        <v>259.74</v>
      </c>
      <c r="Z41" s="99">
        <v>73.260000000000005</v>
      </c>
      <c r="AA41" s="99">
        <v>2698</v>
      </c>
      <c r="AB41" s="99">
        <v>5413</v>
      </c>
      <c r="AC41" s="99">
        <v>56</v>
      </c>
      <c r="AD41" s="99">
        <v>111</v>
      </c>
      <c r="AE41" s="99">
        <v>33</v>
      </c>
      <c r="AF41" s="99">
        <v>3</v>
      </c>
      <c r="AG41" s="99">
        <v>20909</v>
      </c>
      <c r="AH41" s="99">
        <v>254670</v>
      </c>
      <c r="AI41" s="99">
        <v>269782</v>
      </c>
      <c r="AJ41" s="99">
        <v>205404</v>
      </c>
      <c r="AK41" s="99">
        <v>25001</v>
      </c>
      <c r="AL41" s="99">
        <v>403180</v>
      </c>
      <c r="AM41" s="99">
        <v>274793</v>
      </c>
      <c r="AN41" s="99">
        <v>69799</v>
      </c>
      <c r="AO41" s="99">
        <v>2677</v>
      </c>
      <c r="AP41" s="99">
        <v>16835</v>
      </c>
      <c r="AQ41" s="99">
        <v>69822</v>
      </c>
      <c r="AR41" s="99">
        <v>41474</v>
      </c>
      <c r="AS41" s="99">
        <v>63704</v>
      </c>
      <c r="AT41" s="99">
        <v>16249</v>
      </c>
      <c r="AU41" s="99">
        <v>8945</v>
      </c>
      <c r="AV41" s="66">
        <v>1767187</v>
      </c>
      <c r="AW41" s="66">
        <v>16101782</v>
      </c>
      <c r="AX41" s="66">
        <v>43507305</v>
      </c>
      <c r="AY41" s="66">
        <v>59609087</v>
      </c>
      <c r="AZ41" s="66">
        <v>0</v>
      </c>
      <c r="BA41" s="66">
        <v>59609087</v>
      </c>
      <c r="BB41" s="66">
        <v>21992149</v>
      </c>
      <c r="BC41" s="66">
        <v>0</v>
      </c>
      <c r="BD41" s="66">
        <v>21992149</v>
      </c>
      <c r="BE41" s="66">
        <v>0</v>
      </c>
      <c r="BF41" s="66">
        <v>0</v>
      </c>
      <c r="BG41" s="66">
        <v>81601235</v>
      </c>
      <c r="BH41" s="66">
        <v>7379524</v>
      </c>
      <c r="BI41" s="66">
        <v>26710310</v>
      </c>
      <c r="BJ41" s="66">
        <v>-2329224</v>
      </c>
      <c r="BK41" s="66">
        <v>46949365</v>
      </c>
    </row>
    <row r="42" spans="3:63" s="66" customFormat="1" ht="13.8">
      <c r="C42" s="106"/>
      <c r="D42" s="106" t="s">
        <v>78</v>
      </c>
      <c r="E42" s="112">
        <v>35</v>
      </c>
      <c r="F42" s="99">
        <v>183294</v>
      </c>
      <c r="G42" s="99">
        <v>1195230</v>
      </c>
      <c r="H42" s="99">
        <v>78486</v>
      </c>
      <c r="I42" s="99">
        <v>415632.2</v>
      </c>
      <c r="J42" s="99">
        <v>45506.8</v>
      </c>
      <c r="K42" s="99">
        <v>1933645</v>
      </c>
      <c r="L42" s="99">
        <v>727279</v>
      </c>
      <c r="M42" s="99">
        <v>623524</v>
      </c>
      <c r="N42" s="99">
        <v>479749</v>
      </c>
      <c r="O42" s="99">
        <v>203951</v>
      </c>
      <c r="P42" s="99">
        <v>2984070.1399999997</v>
      </c>
      <c r="Q42" s="99">
        <v>1062126.6599999999</v>
      </c>
      <c r="R42" s="99">
        <v>1011549.2000000001</v>
      </c>
      <c r="S42" s="99">
        <v>1331984</v>
      </c>
      <c r="T42" s="99">
        <v>255459.96</v>
      </c>
      <c r="U42" s="99">
        <v>352778.04</v>
      </c>
      <c r="V42" s="99">
        <v>1977684</v>
      </c>
      <c r="W42" s="99">
        <v>1972526</v>
      </c>
      <c r="X42" s="99">
        <v>701096</v>
      </c>
      <c r="Y42" s="99">
        <v>1118420.1600000001</v>
      </c>
      <c r="Z42" s="99">
        <v>315451.84000000003</v>
      </c>
      <c r="AA42" s="99">
        <v>1254641</v>
      </c>
      <c r="AB42" s="99">
        <v>2468468</v>
      </c>
      <c r="AC42" s="99">
        <v>28916</v>
      </c>
      <c r="AD42" s="99">
        <v>115092</v>
      </c>
      <c r="AE42" s="99">
        <v>4570</v>
      </c>
      <c r="AF42" s="99">
        <v>44101</v>
      </c>
      <c r="AG42" s="99">
        <v>1500087</v>
      </c>
      <c r="AH42" s="99">
        <v>7111680</v>
      </c>
      <c r="AI42" s="99">
        <v>1590434</v>
      </c>
      <c r="AJ42" s="99">
        <v>2013643</v>
      </c>
      <c r="AK42" s="99">
        <v>1506815</v>
      </c>
      <c r="AL42" s="99">
        <v>6054968</v>
      </c>
      <c r="AM42" s="99">
        <v>5616940</v>
      </c>
      <c r="AN42" s="99">
        <v>4289415</v>
      </c>
      <c r="AO42" s="99">
        <v>20872</v>
      </c>
      <c r="AP42" s="99">
        <v>2421345</v>
      </c>
      <c r="AQ42" s="99">
        <v>803261</v>
      </c>
      <c r="AR42" s="99">
        <v>1188689</v>
      </c>
      <c r="AS42" s="99">
        <v>510292</v>
      </c>
      <c r="AT42" s="99">
        <v>46251</v>
      </c>
      <c r="AU42" s="99">
        <v>311983</v>
      </c>
      <c r="AV42" s="66">
        <v>57871906</v>
      </c>
      <c r="AW42" s="66">
        <v>133997</v>
      </c>
      <c r="AX42" s="66">
        <v>2738062</v>
      </c>
      <c r="AY42" s="66">
        <v>2872059</v>
      </c>
      <c r="AZ42" s="66">
        <v>174052</v>
      </c>
      <c r="BA42" s="66">
        <v>3046111</v>
      </c>
      <c r="BB42" s="66">
        <v>0</v>
      </c>
      <c r="BC42" s="66">
        <v>0</v>
      </c>
      <c r="BD42" s="66">
        <v>0</v>
      </c>
      <c r="BE42" s="66">
        <v>993</v>
      </c>
      <c r="BF42" s="66">
        <v>131</v>
      </c>
      <c r="BG42" s="66">
        <v>3047235</v>
      </c>
      <c r="BH42" s="66">
        <v>0</v>
      </c>
      <c r="BI42" s="66">
        <v>1311790</v>
      </c>
      <c r="BJ42" s="66">
        <v>2868380</v>
      </c>
      <c r="BK42" s="66">
        <v>62475730</v>
      </c>
    </row>
    <row r="43" spans="3:63" s="66" customFormat="1" ht="13.8">
      <c r="C43" s="106"/>
      <c r="D43" s="106" t="s">
        <v>79</v>
      </c>
      <c r="E43" s="112">
        <v>36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  <c r="AI43" s="99">
        <v>0</v>
      </c>
      <c r="AJ43" s="99">
        <v>0</v>
      </c>
      <c r="AK43" s="99">
        <v>0</v>
      </c>
      <c r="AL43" s="99">
        <v>0</v>
      </c>
      <c r="AM43" s="99">
        <v>0</v>
      </c>
      <c r="AN43" s="99">
        <v>0</v>
      </c>
      <c r="AO43" s="99">
        <v>608692</v>
      </c>
      <c r="AP43" s="99">
        <v>0</v>
      </c>
      <c r="AQ43" s="99">
        <v>0</v>
      </c>
      <c r="AR43" s="99">
        <v>0</v>
      </c>
      <c r="AS43" s="99">
        <v>0</v>
      </c>
      <c r="AT43" s="99">
        <v>0</v>
      </c>
      <c r="AU43" s="99">
        <v>0</v>
      </c>
      <c r="AV43" s="66">
        <v>608692</v>
      </c>
      <c r="AW43" s="66">
        <v>0</v>
      </c>
      <c r="AX43" s="66">
        <v>0</v>
      </c>
      <c r="AY43" s="66">
        <v>0</v>
      </c>
      <c r="AZ43" s="66">
        <v>1025760</v>
      </c>
      <c r="BA43" s="66">
        <v>1025760</v>
      </c>
      <c r="BB43" s="66">
        <v>103796</v>
      </c>
      <c r="BC43" s="66">
        <v>0</v>
      </c>
      <c r="BD43" s="66">
        <v>103796</v>
      </c>
      <c r="BE43" s="66">
        <v>203996</v>
      </c>
      <c r="BF43" s="66">
        <v>150627</v>
      </c>
      <c r="BG43" s="66">
        <v>1484179</v>
      </c>
      <c r="BH43" s="66">
        <v>0</v>
      </c>
      <c r="BI43" s="66">
        <v>0</v>
      </c>
      <c r="BJ43" s="66">
        <v>57428</v>
      </c>
      <c r="BK43" s="66">
        <v>2150299</v>
      </c>
    </row>
    <row r="44" spans="3:63" s="66" customFormat="1" ht="13.8">
      <c r="C44" s="106"/>
      <c r="D44" s="106" t="s">
        <v>80</v>
      </c>
      <c r="E44" s="66">
        <v>37</v>
      </c>
      <c r="F44" s="99">
        <v>2105438</v>
      </c>
      <c r="G44" s="99">
        <v>3256</v>
      </c>
      <c r="H44" s="99">
        <v>437</v>
      </c>
      <c r="I44" s="99">
        <v>1203.8</v>
      </c>
      <c r="J44" s="99">
        <v>695.2</v>
      </c>
      <c r="K44" s="99">
        <v>44231</v>
      </c>
      <c r="L44" s="99">
        <v>42505</v>
      </c>
      <c r="M44" s="99">
        <v>9414</v>
      </c>
      <c r="N44" s="99">
        <v>33365</v>
      </c>
      <c r="O44" s="99">
        <v>35338</v>
      </c>
      <c r="P44" s="99">
        <v>1596506.96</v>
      </c>
      <c r="Q44" s="99">
        <v>568248.24</v>
      </c>
      <c r="R44" s="99">
        <v>541188.80000000005</v>
      </c>
      <c r="S44" s="99">
        <v>13145</v>
      </c>
      <c r="T44" s="99">
        <v>6214.74</v>
      </c>
      <c r="U44" s="99">
        <v>8582.26</v>
      </c>
      <c r="V44" s="99">
        <v>37020</v>
      </c>
      <c r="W44" s="99">
        <v>105344</v>
      </c>
      <c r="X44" s="99">
        <v>78576</v>
      </c>
      <c r="Y44" s="99">
        <v>140297.04</v>
      </c>
      <c r="Z44" s="99">
        <v>39570.959999999999</v>
      </c>
      <c r="AA44" s="99">
        <v>129016</v>
      </c>
      <c r="AB44" s="99">
        <v>78816</v>
      </c>
      <c r="AC44" s="99">
        <v>2902</v>
      </c>
      <c r="AD44" s="99">
        <v>614</v>
      </c>
      <c r="AE44" s="99">
        <v>20</v>
      </c>
      <c r="AF44" s="99">
        <v>518</v>
      </c>
      <c r="AG44" s="99">
        <v>3232618</v>
      </c>
      <c r="AH44" s="99">
        <v>732940</v>
      </c>
      <c r="AI44" s="99">
        <v>17410</v>
      </c>
      <c r="AJ44" s="99">
        <v>93264</v>
      </c>
      <c r="AK44" s="99">
        <v>3590</v>
      </c>
      <c r="AL44" s="99">
        <v>77</v>
      </c>
      <c r="AM44" s="99">
        <v>72</v>
      </c>
      <c r="AN44" s="99">
        <v>1523</v>
      </c>
      <c r="AO44" s="99">
        <v>8608</v>
      </c>
      <c r="AP44" s="99">
        <v>846586</v>
      </c>
      <c r="AQ44" s="99">
        <v>369</v>
      </c>
      <c r="AR44" s="99">
        <v>109</v>
      </c>
      <c r="AS44" s="99">
        <v>63</v>
      </c>
      <c r="AT44" s="99">
        <v>882</v>
      </c>
      <c r="AU44" s="99">
        <v>4</v>
      </c>
      <c r="AV44" s="66">
        <v>10560578</v>
      </c>
      <c r="AW44" s="66">
        <v>0</v>
      </c>
      <c r="AX44" s="66">
        <v>0</v>
      </c>
      <c r="AY44" s="66">
        <v>0</v>
      </c>
      <c r="AZ44" s="66">
        <v>11447904</v>
      </c>
      <c r="BA44" s="66">
        <v>11447904</v>
      </c>
      <c r="BB44" s="66">
        <v>436076</v>
      </c>
      <c r="BC44" s="66">
        <v>0</v>
      </c>
      <c r="BD44" s="66">
        <v>436076</v>
      </c>
      <c r="BE44" s="66">
        <v>0</v>
      </c>
      <c r="BF44" s="66">
        <v>0</v>
      </c>
      <c r="BG44" s="66">
        <v>11883980</v>
      </c>
      <c r="BH44" s="66">
        <v>12225</v>
      </c>
      <c r="BI44" s="66">
        <v>76757</v>
      </c>
      <c r="BJ44" s="66">
        <v>1101432</v>
      </c>
      <c r="BK44" s="66">
        <v>23457007</v>
      </c>
    </row>
    <row r="45" spans="3:63" s="66" customFormat="1">
      <c r="C45" s="106"/>
      <c r="D45" s="108" t="s">
        <v>199</v>
      </c>
      <c r="E45" s="66">
        <v>38</v>
      </c>
      <c r="F45" s="99">
        <v>680065</v>
      </c>
      <c r="G45" s="99">
        <v>18581</v>
      </c>
      <c r="H45" s="99">
        <v>228</v>
      </c>
      <c r="I45" s="99">
        <v>7480.6</v>
      </c>
      <c r="J45" s="99">
        <v>988.4</v>
      </c>
      <c r="K45" s="99">
        <v>40051</v>
      </c>
      <c r="L45" s="99">
        <v>29101</v>
      </c>
      <c r="M45" s="99">
        <v>51979</v>
      </c>
      <c r="N45" s="99">
        <v>30466</v>
      </c>
      <c r="O45" s="99">
        <v>3982</v>
      </c>
      <c r="P45" s="99">
        <v>83973.52</v>
      </c>
      <c r="Q45" s="99">
        <v>29888.880000000001</v>
      </c>
      <c r="R45" s="99">
        <v>28465.600000000002</v>
      </c>
      <c r="S45" s="99">
        <v>98770</v>
      </c>
      <c r="T45" s="99">
        <v>13980.539999999999</v>
      </c>
      <c r="U45" s="99">
        <v>19306.459999999995</v>
      </c>
      <c r="V45" s="99">
        <v>49274</v>
      </c>
      <c r="W45" s="99">
        <v>54337</v>
      </c>
      <c r="X45" s="99">
        <v>31656</v>
      </c>
      <c r="Y45" s="99">
        <v>6062.94</v>
      </c>
      <c r="Z45" s="99">
        <v>1710.06</v>
      </c>
      <c r="AA45" s="99">
        <v>27377</v>
      </c>
      <c r="AB45" s="99">
        <v>42391</v>
      </c>
      <c r="AC45" s="99">
        <v>1917</v>
      </c>
      <c r="AD45" s="99">
        <v>1126</v>
      </c>
      <c r="AE45" s="99">
        <v>681</v>
      </c>
      <c r="AF45" s="99">
        <v>549</v>
      </c>
      <c r="AG45" s="99">
        <v>185369</v>
      </c>
      <c r="AH45" s="99">
        <v>441429</v>
      </c>
      <c r="AI45" s="99">
        <v>332765</v>
      </c>
      <c r="AJ45" s="99">
        <v>80215</v>
      </c>
      <c r="AK45" s="99">
        <v>42464</v>
      </c>
      <c r="AL45" s="99">
        <v>2649411</v>
      </c>
      <c r="AM45" s="99">
        <v>89511</v>
      </c>
      <c r="AN45" s="99">
        <v>353563</v>
      </c>
      <c r="AO45" s="99">
        <v>8334</v>
      </c>
      <c r="AP45" s="99">
        <v>29418</v>
      </c>
      <c r="AQ45" s="99">
        <v>1883977</v>
      </c>
      <c r="AR45" s="99">
        <v>40679</v>
      </c>
      <c r="AS45" s="99">
        <v>430860</v>
      </c>
      <c r="AT45" s="99">
        <v>452222</v>
      </c>
      <c r="AU45" s="99">
        <v>4498</v>
      </c>
      <c r="AV45" s="66">
        <v>8379100</v>
      </c>
      <c r="AW45" s="66">
        <v>12626</v>
      </c>
      <c r="AX45" s="66">
        <v>123505</v>
      </c>
      <c r="AY45" s="66">
        <v>136130</v>
      </c>
      <c r="AZ45" s="66">
        <v>46624662</v>
      </c>
      <c r="BA45" s="66">
        <v>46760793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46760793</v>
      </c>
      <c r="BH45" s="66">
        <v>37347</v>
      </c>
      <c r="BI45" s="66">
        <v>143309</v>
      </c>
      <c r="BJ45" s="66">
        <v>1586466</v>
      </c>
      <c r="BK45" s="66">
        <v>56545704</v>
      </c>
    </row>
    <row r="46" spans="3:63" s="66" customFormat="1" ht="13.8">
      <c r="C46" s="106"/>
      <c r="D46" s="106" t="s">
        <v>82</v>
      </c>
      <c r="E46" s="112">
        <v>39</v>
      </c>
      <c r="F46" s="99">
        <v>152486</v>
      </c>
      <c r="G46" s="99">
        <v>284870</v>
      </c>
      <c r="H46" s="99">
        <v>29595</v>
      </c>
      <c r="I46" s="99">
        <v>21961.8</v>
      </c>
      <c r="J46" s="99">
        <v>4323.2</v>
      </c>
      <c r="K46" s="99">
        <v>132385</v>
      </c>
      <c r="L46" s="99">
        <v>187116</v>
      </c>
      <c r="M46" s="99">
        <v>180274</v>
      </c>
      <c r="N46" s="99">
        <v>112849</v>
      </c>
      <c r="O46" s="99">
        <v>171856</v>
      </c>
      <c r="P46" s="99">
        <v>362169.73</v>
      </c>
      <c r="Q46" s="99">
        <v>128907.87</v>
      </c>
      <c r="R46" s="99">
        <v>122769.40000000001</v>
      </c>
      <c r="S46" s="99">
        <v>343136</v>
      </c>
      <c r="T46" s="99">
        <v>78779.819999999992</v>
      </c>
      <c r="U46" s="99">
        <v>108791.18</v>
      </c>
      <c r="V46" s="99">
        <v>151300</v>
      </c>
      <c r="W46" s="99">
        <v>277937</v>
      </c>
      <c r="X46" s="99">
        <v>563668</v>
      </c>
      <c r="Y46" s="99">
        <v>50017.5</v>
      </c>
      <c r="Z46" s="99">
        <v>14107.5</v>
      </c>
      <c r="AA46" s="99">
        <v>434630</v>
      </c>
      <c r="AB46" s="99">
        <v>336698</v>
      </c>
      <c r="AC46" s="99">
        <v>10985</v>
      </c>
      <c r="AD46" s="99">
        <v>113270</v>
      </c>
      <c r="AE46" s="99">
        <v>10607</v>
      </c>
      <c r="AF46" s="99">
        <v>8682</v>
      </c>
      <c r="AG46" s="99">
        <v>1131232</v>
      </c>
      <c r="AH46" s="99">
        <v>354530</v>
      </c>
      <c r="AI46" s="99">
        <v>557039</v>
      </c>
      <c r="AJ46" s="99">
        <v>662558</v>
      </c>
      <c r="AK46" s="99">
        <v>26159</v>
      </c>
      <c r="AL46" s="99">
        <v>252259</v>
      </c>
      <c r="AM46" s="99">
        <v>39989</v>
      </c>
      <c r="AN46" s="99">
        <v>1547658</v>
      </c>
      <c r="AO46" s="99">
        <v>39942</v>
      </c>
      <c r="AP46" s="99">
        <v>154825</v>
      </c>
      <c r="AQ46" s="99">
        <v>10446769</v>
      </c>
      <c r="AR46" s="99">
        <v>508175</v>
      </c>
      <c r="AS46" s="99">
        <v>248830</v>
      </c>
      <c r="AT46" s="99">
        <v>178226</v>
      </c>
      <c r="AU46" s="99">
        <v>51941</v>
      </c>
      <c r="AV46" s="66">
        <v>20594304</v>
      </c>
      <c r="AW46" s="66">
        <v>495527</v>
      </c>
      <c r="AX46" s="66">
        <v>1850729</v>
      </c>
      <c r="AY46" s="66">
        <v>2346256</v>
      </c>
      <c r="AZ46" s="66">
        <v>24449</v>
      </c>
      <c r="BA46" s="66">
        <v>2370705</v>
      </c>
      <c r="BB46" s="66">
        <v>0</v>
      </c>
      <c r="BC46" s="66">
        <v>0</v>
      </c>
      <c r="BD46" s="66">
        <v>0</v>
      </c>
      <c r="BE46" s="66">
        <v>1020374</v>
      </c>
      <c r="BF46" s="66">
        <v>243480</v>
      </c>
      <c r="BG46" s="66">
        <v>3634559</v>
      </c>
      <c r="BH46" s="66">
        <v>0</v>
      </c>
      <c r="BI46" s="66">
        <v>0</v>
      </c>
      <c r="BJ46" s="66">
        <v>1243598</v>
      </c>
      <c r="BK46" s="66">
        <v>25472461</v>
      </c>
    </row>
    <row r="47" spans="3:63" s="66" customFormat="1" ht="13.8">
      <c r="C47" s="106"/>
      <c r="D47" s="106" t="s">
        <v>83</v>
      </c>
      <c r="E47" s="66">
        <v>40</v>
      </c>
      <c r="F47" s="99">
        <v>802164</v>
      </c>
      <c r="G47" s="99">
        <v>489350</v>
      </c>
      <c r="H47" s="99">
        <v>23559</v>
      </c>
      <c r="I47" s="99">
        <v>53266.8</v>
      </c>
      <c r="J47" s="99">
        <v>1589.2</v>
      </c>
      <c r="K47" s="99">
        <v>85523</v>
      </c>
      <c r="L47" s="99">
        <v>69346</v>
      </c>
      <c r="M47" s="99">
        <v>82702</v>
      </c>
      <c r="N47" s="99">
        <v>84165</v>
      </c>
      <c r="O47" s="99">
        <v>29194</v>
      </c>
      <c r="P47" s="99">
        <v>138638.78999999998</v>
      </c>
      <c r="Q47" s="99">
        <v>49346.009999999995</v>
      </c>
      <c r="R47" s="99">
        <v>46996.200000000004</v>
      </c>
      <c r="S47" s="99">
        <v>117359</v>
      </c>
      <c r="T47" s="99">
        <v>29486.52</v>
      </c>
      <c r="U47" s="99">
        <v>40719.479999999996</v>
      </c>
      <c r="V47" s="99">
        <v>101120</v>
      </c>
      <c r="W47" s="99">
        <v>184863</v>
      </c>
      <c r="X47" s="99">
        <v>88178</v>
      </c>
      <c r="Y47" s="99">
        <v>23659.74</v>
      </c>
      <c r="Z47" s="99">
        <v>6673.26</v>
      </c>
      <c r="AA47" s="99">
        <v>35952</v>
      </c>
      <c r="AB47" s="99">
        <v>75886</v>
      </c>
      <c r="AC47" s="99">
        <v>6478</v>
      </c>
      <c r="AD47" s="99">
        <v>17316</v>
      </c>
      <c r="AE47" s="99">
        <v>3883</v>
      </c>
      <c r="AF47" s="99">
        <v>6418</v>
      </c>
      <c r="AG47" s="99">
        <v>629389</v>
      </c>
      <c r="AH47" s="99">
        <v>593750</v>
      </c>
      <c r="AI47" s="99">
        <v>328327</v>
      </c>
      <c r="AJ47" s="99">
        <v>159368</v>
      </c>
      <c r="AK47" s="99">
        <v>230688</v>
      </c>
      <c r="AL47" s="99">
        <v>2213690</v>
      </c>
      <c r="AM47" s="99">
        <v>184930</v>
      </c>
      <c r="AN47" s="99">
        <v>234446</v>
      </c>
      <c r="AO47" s="99">
        <v>16037</v>
      </c>
      <c r="AP47" s="99">
        <v>79953</v>
      </c>
      <c r="AQ47" s="99">
        <v>2129707</v>
      </c>
      <c r="AR47" s="99">
        <v>99554</v>
      </c>
      <c r="AS47" s="99">
        <v>1969756</v>
      </c>
      <c r="AT47" s="99">
        <v>147726</v>
      </c>
      <c r="AU47" s="99">
        <v>28621</v>
      </c>
      <c r="AV47" s="66">
        <v>11739774</v>
      </c>
      <c r="AW47" s="66">
        <v>6384375</v>
      </c>
      <c r="AX47" s="66">
        <v>9534372</v>
      </c>
      <c r="AY47" s="66">
        <v>15918747</v>
      </c>
      <c r="AZ47" s="66">
        <v>3653180</v>
      </c>
      <c r="BA47" s="66">
        <v>19571928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19571928</v>
      </c>
      <c r="BH47" s="66">
        <v>116726</v>
      </c>
      <c r="BI47" s="66">
        <v>5476</v>
      </c>
      <c r="BJ47" s="66">
        <v>-420695</v>
      </c>
      <c r="BK47" s="66">
        <v>30768804</v>
      </c>
    </row>
    <row r="48" spans="3:63" s="66" customFormat="1" ht="13.8">
      <c r="C48" s="106"/>
      <c r="D48" s="106" t="s">
        <v>84</v>
      </c>
      <c r="E48" s="66">
        <v>41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99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99">
        <v>0</v>
      </c>
      <c r="W48" s="99">
        <v>0</v>
      </c>
      <c r="X48" s="99">
        <v>0</v>
      </c>
      <c r="Y48" s="99">
        <v>0</v>
      </c>
      <c r="Z48" s="99">
        <v>0</v>
      </c>
      <c r="AA48" s="99">
        <v>0</v>
      </c>
      <c r="AB48" s="99">
        <v>0</v>
      </c>
      <c r="AC48" s="99">
        <v>0</v>
      </c>
      <c r="AD48" s="99">
        <v>0</v>
      </c>
      <c r="AE48" s="99">
        <v>0</v>
      </c>
      <c r="AF48" s="99">
        <v>0</v>
      </c>
      <c r="AG48" s="99">
        <v>0</v>
      </c>
      <c r="AH48" s="99">
        <v>3139</v>
      </c>
      <c r="AI48" s="99">
        <v>37132</v>
      </c>
      <c r="AJ48" s="99">
        <v>3212</v>
      </c>
      <c r="AK48" s="99">
        <v>0</v>
      </c>
      <c r="AL48" s="99">
        <v>0</v>
      </c>
      <c r="AM48" s="99">
        <v>0</v>
      </c>
      <c r="AN48" s="99">
        <v>0</v>
      </c>
      <c r="AO48" s="99">
        <v>0</v>
      </c>
      <c r="AP48" s="99">
        <v>0</v>
      </c>
      <c r="AQ48" s="99">
        <v>0</v>
      </c>
      <c r="AR48" s="99">
        <v>0</v>
      </c>
      <c r="AS48" s="99">
        <v>0</v>
      </c>
      <c r="AT48" s="99">
        <v>388412</v>
      </c>
      <c r="AU48" s="99">
        <v>228</v>
      </c>
      <c r="AV48" s="66">
        <v>432123</v>
      </c>
      <c r="AW48" s="66">
        <v>7681076</v>
      </c>
      <c r="AX48" s="66">
        <v>25185133</v>
      </c>
      <c r="AY48" s="66">
        <v>32866208</v>
      </c>
      <c r="AZ48" s="66">
        <v>1809461</v>
      </c>
      <c r="BA48" s="66">
        <v>34675670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34675670</v>
      </c>
      <c r="BH48" s="66">
        <v>3669</v>
      </c>
      <c r="BI48" s="66">
        <v>2336</v>
      </c>
      <c r="BJ48" s="66">
        <v>2123041</v>
      </c>
      <c r="BK48" s="66">
        <v>37224828</v>
      </c>
    </row>
    <row r="49" spans="1:69" s="66" customFormat="1" ht="13.8">
      <c r="C49" s="106"/>
      <c r="D49" s="106" t="s">
        <v>85</v>
      </c>
      <c r="E49" s="66">
        <v>42</v>
      </c>
      <c r="F49" s="99">
        <v>0</v>
      </c>
      <c r="G49" s="99">
        <v>29619</v>
      </c>
      <c r="H49" s="99">
        <v>369</v>
      </c>
      <c r="I49" s="99">
        <v>11926.4</v>
      </c>
      <c r="J49" s="99">
        <v>1573.6000000000001</v>
      </c>
      <c r="K49" s="99">
        <v>63690</v>
      </c>
      <c r="L49" s="99">
        <v>46301</v>
      </c>
      <c r="M49" s="99">
        <v>82728</v>
      </c>
      <c r="N49" s="99">
        <v>48496</v>
      </c>
      <c r="O49" s="99">
        <v>6338</v>
      </c>
      <c r="P49" s="99">
        <v>133681.60999999999</v>
      </c>
      <c r="Q49" s="99">
        <v>47581.59</v>
      </c>
      <c r="R49" s="99">
        <v>45315.8</v>
      </c>
      <c r="S49" s="99">
        <v>157157</v>
      </c>
      <c r="T49" s="99">
        <v>22256.639999999999</v>
      </c>
      <c r="U49" s="99">
        <v>30735.359999999997</v>
      </c>
      <c r="V49" s="99">
        <v>78632</v>
      </c>
      <c r="W49" s="99">
        <v>86476</v>
      </c>
      <c r="X49" s="99">
        <v>50407</v>
      </c>
      <c r="Y49" s="99">
        <v>9654.06</v>
      </c>
      <c r="Z49" s="99">
        <v>2722.94</v>
      </c>
      <c r="AA49" s="99">
        <v>43579</v>
      </c>
      <c r="AB49" s="99">
        <v>67484</v>
      </c>
      <c r="AC49" s="99">
        <v>3056</v>
      </c>
      <c r="AD49" s="99">
        <v>1792</v>
      </c>
      <c r="AE49" s="99">
        <v>1074</v>
      </c>
      <c r="AF49" s="99">
        <v>873</v>
      </c>
      <c r="AG49" s="99">
        <v>295212</v>
      </c>
      <c r="AH49" s="99">
        <v>293450</v>
      </c>
      <c r="AI49" s="99">
        <v>86669</v>
      </c>
      <c r="AJ49" s="99">
        <v>48130</v>
      </c>
      <c r="AK49" s="99">
        <v>351923</v>
      </c>
      <c r="AL49" s="99">
        <v>641152</v>
      </c>
      <c r="AM49" s="99">
        <v>284005</v>
      </c>
      <c r="AN49" s="99">
        <v>404756</v>
      </c>
      <c r="AO49" s="99">
        <v>8005</v>
      </c>
      <c r="AP49" s="99">
        <v>48664</v>
      </c>
      <c r="AQ49" s="99">
        <v>67812</v>
      </c>
      <c r="AR49" s="99">
        <v>70065</v>
      </c>
      <c r="AS49" s="99">
        <v>34990</v>
      </c>
      <c r="AT49" s="99">
        <v>10786</v>
      </c>
      <c r="AU49" s="99">
        <v>2111296</v>
      </c>
      <c r="AV49" s="66">
        <v>5830434</v>
      </c>
      <c r="AW49" s="66">
        <v>624515</v>
      </c>
      <c r="AX49" s="66">
        <v>3057899</v>
      </c>
      <c r="AY49" s="66">
        <v>3682413</v>
      </c>
      <c r="AZ49" s="66">
        <v>762079</v>
      </c>
      <c r="BA49" s="66">
        <v>4444493</v>
      </c>
      <c r="BB49" s="66">
        <v>0</v>
      </c>
      <c r="BC49" s="66">
        <v>0</v>
      </c>
      <c r="BD49" s="66">
        <v>0</v>
      </c>
      <c r="BE49" s="66">
        <v>8117</v>
      </c>
      <c r="BF49" s="66">
        <v>1536</v>
      </c>
      <c r="BG49" s="66">
        <v>4454146</v>
      </c>
      <c r="BH49" s="66">
        <v>320641</v>
      </c>
      <c r="BI49" s="66">
        <v>571466</v>
      </c>
      <c r="BJ49" s="66">
        <v>231202</v>
      </c>
      <c r="BK49" s="66">
        <v>9623675</v>
      </c>
    </row>
    <row r="50" spans="1:69" s="66" customFormat="1" ht="13.8">
      <c r="D50" s="106" t="s">
        <v>87</v>
      </c>
      <c r="E50" s="106" t="s">
        <v>88</v>
      </c>
      <c r="F50" s="66">
        <v>40256567</v>
      </c>
      <c r="G50" s="66">
        <v>16463115</v>
      </c>
      <c r="H50" s="66">
        <v>4204238</v>
      </c>
      <c r="I50" s="66">
        <v>15658160.4</v>
      </c>
      <c r="J50" s="66">
        <v>2464215.6</v>
      </c>
      <c r="K50" s="66">
        <v>165131129</v>
      </c>
      <c r="L50" s="66">
        <v>123999472</v>
      </c>
      <c r="M50" s="66">
        <v>37814114</v>
      </c>
      <c r="N50" s="66">
        <v>67865072</v>
      </c>
      <c r="O50" s="66">
        <v>93456449</v>
      </c>
      <c r="P50" s="66">
        <v>157910775.38</v>
      </c>
      <c r="Q50" s="66">
        <v>56205530.219999999</v>
      </c>
      <c r="R50" s="66">
        <v>53529076.400000006</v>
      </c>
      <c r="S50" s="66">
        <v>75991081</v>
      </c>
      <c r="T50" s="66">
        <v>48612444.719999999</v>
      </c>
      <c r="U50" s="66">
        <v>67131471.280000001</v>
      </c>
      <c r="V50" s="66">
        <v>61850015</v>
      </c>
      <c r="W50" s="66">
        <v>79837959</v>
      </c>
      <c r="X50" s="66">
        <v>61284074</v>
      </c>
      <c r="Y50" s="66">
        <v>66916737.420000002</v>
      </c>
      <c r="Z50" s="66">
        <v>18873951.580000002</v>
      </c>
      <c r="AA50" s="66">
        <v>58309534</v>
      </c>
      <c r="AB50" s="66">
        <v>70202193</v>
      </c>
      <c r="AC50" s="66">
        <v>2488269</v>
      </c>
      <c r="AD50" s="66">
        <v>32405039</v>
      </c>
      <c r="AE50" s="66">
        <v>3417050</v>
      </c>
      <c r="AF50" s="66">
        <v>2105495</v>
      </c>
      <c r="AG50" s="66">
        <v>113324173</v>
      </c>
      <c r="AH50" s="66">
        <v>34955578</v>
      </c>
      <c r="AI50" s="66">
        <v>66886077</v>
      </c>
      <c r="AJ50" s="66">
        <v>16831889</v>
      </c>
      <c r="AK50" s="66">
        <v>9892587</v>
      </c>
      <c r="AL50" s="66">
        <v>29932733</v>
      </c>
      <c r="AM50" s="66">
        <v>16035689</v>
      </c>
      <c r="AN50" s="66">
        <v>39045968</v>
      </c>
      <c r="AO50" s="66">
        <v>1240582</v>
      </c>
      <c r="AP50" s="66">
        <v>12876740</v>
      </c>
      <c r="AQ50" s="66">
        <v>20942036</v>
      </c>
      <c r="AR50" s="139">
        <v>13346300</v>
      </c>
      <c r="AS50" s="66">
        <v>6093718</v>
      </c>
      <c r="AT50" s="66">
        <v>24828263</v>
      </c>
      <c r="AU50" s="66">
        <v>5115989</v>
      </c>
    </row>
    <row r="51" spans="1:69" s="66" customFormat="1" ht="13.8">
      <c r="A51" s="106"/>
      <c r="B51" s="106"/>
      <c r="C51" s="106"/>
      <c r="D51" s="106" t="s">
        <v>90</v>
      </c>
      <c r="E51" s="106" t="s">
        <v>91</v>
      </c>
      <c r="F51" s="66">
        <v>49222180</v>
      </c>
      <c r="G51" s="66">
        <v>3979484</v>
      </c>
      <c r="H51" s="66">
        <v>699047</v>
      </c>
      <c r="I51" s="66">
        <v>2951453</v>
      </c>
      <c r="J51" s="66">
        <v>669442</v>
      </c>
      <c r="K51" s="66">
        <v>12908982</v>
      </c>
      <c r="L51" s="66">
        <v>6960729</v>
      </c>
      <c r="M51" s="66">
        <v>2211907</v>
      </c>
      <c r="N51" s="66">
        <v>2781032</v>
      </c>
      <c r="O51" s="66">
        <v>2971824</v>
      </c>
      <c r="P51" s="66">
        <v>8411626.459999999</v>
      </c>
      <c r="Q51" s="66">
        <v>2993968.7399999998</v>
      </c>
      <c r="R51" s="66">
        <v>2851398.8000000003</v>
      </c>
      <c r="S51" s="66">
        <v>5417058</v>
      </c>
      <c r="T51" s="66">
        <v>1845335.52</v>
      </c>
      <c r="U51" s="66">
        <v>2548320.48</v>
      </c>
      <c r="V51" s="66">
        <v>3004108</v>
      </c>
      <c r="W51" s="66">
        <v>6573893</v>
      </c>
      <c r="X51" s="66">
        <v>3007662</v>
      </c>
      <c r="Y51" s="66">
        <v>5412378.6600000001</v>
      </c>
      <c r="Z51" s="66">
        <v>1526568.34</v>
      </c>
      <c r="AA51" s="66">
        <v>6006073</v>
      </c>
      <c r="AB51" s="66">
        <v>3891867</v>
      </c>
      <c r="AC51" s="66">
        <v>994910</v>
      </c>
      <c r="AD51" s="66">
        <v>2781428</v>
      </c>
      <c r="AE51" s="66">
        <v>334149</v>
      </c>
      <c r="AF51" s="66">
        <v>915133</v>
      </c>
      <c r="AG51" s="66">
        <v>22231940</v>
      </c>
      <c r="AH51" s="66">
        <v>43304067</v>
      </c>
      <c r="AI51" s="66">
        <v>17192162</v>
      </c>
      <c r="AJ51" s="66">
        <v>12613455</v>
      </c>
      <c r="AK51" s="66">
        <v>3022714</v>
      </c>
      <c r="AL51" s="66">
        <v>12444407</v>
      </c>
      <c r="AM51" s="66">
        <v>4787718</v>
      </c>
      <c r="AN51" s="66">
        <v>9976526</v>
      </c>
      <c r="AO51" s="66">
        <v>371965</v>
      </c>
      <c r="AP51" s="66">
        <v>4549809</v>
      </c>
      <c r="AQ51" s="66">
        <v>4103041</v>
      </c>
      <c r="AR51" s="139">
        <v>8460265</v>
      </c>
      <c r="AS51" s="66">
        <v>20473998</v>
      </c>
      <c r="AT51" s="66">
        <v>7903996</v>
      </c>
      <c r="AU51" s="66">
        <v>2352382</v>
      </c>
    </row>
    <row r="52" spans="1:69" s="66" customFormat="1" ht="13.8">
      <c r="A52" s="106"/>
      <c r="B52" s="106"/>
      <c r="C52" s="106"/>
      <c r="D52" s="106" t="s">
        <v>92</v>
      </c>
      <c r="E52" s="106" t="s">
        <v>93</v>
      </c>
      <c r="F52" s="66">
        <v>19266</v>
      </c>
      <c r="G52" s="66">
        <v>732757</v>
      </c>
      <c r="H52" s="66">
        <v>915173</v>
      </c>
      <c r="I52" s="66">
        <v>200993.2</v>
      </c>
      <c r="J52" s="66">
        <v>48080.800000000003</v>
      </c>
      <c r="K52" s="66">
        <v>4088664</v>
      </c>
      <c r="L52" s="66">
        <v>1227196</v>
      </c>
      <c r="M52" s="66">
        <v>322323</v>
      </c>
      <c r="N52" s="66">
        <v>752131</v>
      </c>
      <c r="O52" s="66">
        <v>5756710</v>
      </c>
      <c r="P52" s="66">
        <v>2117888.19</v>
      </c>
      <c r="Q52" s="66">
        <v>753824.61</v>
      </c>
      <c r="R52" s="66">
        <v>717928.20000000007</v>
      </c>
      <c r="S52" s="66">
        <v>1401524</v>
      </c>
      <c r="T52" s="66">
        <v>372496.32</v>
      </c>
      <c r="U52" s="66">
        <v>514399.68</v>
      </c>
      <c r="V52" s="66">
        <v>660248</v>
      </c>
      <c r="W52" s="66">
        <v>1639445</v>
      </c>
      <c r="X52" s="66">
        <v>935767</v>
      </c>
      <c r="Y52" s="66">
        <v>2189242.38</v>
      </c>
      <c r="Z52" s="66">
        <v>617478.62</v>
      </c>
      <c r="AA52" s="66">
        <v>435098</v>
      </c>
      <c r="AB52" s="66">
        <v>348987</v>
      </c>
      <c r="AC52" s="66">
        <v>69038</v>
      </c>
      <c r="AD52" s="66">
        <v>606383</v>
      </c>
      <c r="AE52" s="66">
        <v>11134</v>
      </c>
      <c r="AF52" s="66">
        <v>152948</v>
      </c>
      <c r="AG52" s="66">
        <v>4536871</v>
      </c>
      <c r="AH52" s="66">
        <v>17605386</v>
      </c>
      <c r="AI52" s="66">
        <v>3142371</v>
      </c>
      <c r="AJ52" s="66">
        <v>538371</v>
      </c>
      <c r="AK52" s="66">
        <v>586837</v>
      </c>
      <c r="AL52" s="66">
        <v>848310</v>
      </c>
      <c r="AM52" s="66">
        <v>4340846</v>
      </c>
      <c r="AN52" s="66">
        <v>3124151</v>
      </c>
      <c r="AO52" s="66">
        <v>126011</v>
      </c>
      <c r="AP52" s="66">
        <v>1169271</v>
      </c>
      <c r="AQ52" s="66">
        <v>29301937</v>
      </c>
      <c r="AR52" s="139">
        <v>544025</v>
      </c>
      <c r="AS52" s="66">
        <v>258442</v>
      </c>
      <c r="AT52" s="66">
        <v>112366</v>
      </c>
      <c r="AU52" s="66">
        <v>242597</v>
      </c>
    </row>
    <row r="53" spans="1:69" s="66" customFormat="1" ht="13.8">
      <c r="A53" s="106"/>
      <c r="B53" s="106"/>
      <c r="C53" s="106"/>
      <c r="D53" s="106" t="s">
        <v>94</v>
      </c>
      <c r="E53" s="106" t="s">
        <v>95</v>
      </c>
      <c r="F53" s="66">
        <v>1905584</v>
      </c>
      <c r="G53" s="66">
        <v>952534</v>
      </c>
      <c r="H53" s="66">
        <v>3406579</v>
      </c>
      <c r="I53" s="66">
        <v>980744.4</v>
      </c>
      <c r="J53" s="66">
        <v>101409.60000000001</v>
      </c>
      <c r="K53" s="66">
        <v>6294895</v>
      </c>
      <c r="L53" s="66">
        <v>1440381</v>
      </c>
      <c r="M53" s="66">
        <v>514814</v>
      </c>
      <c r="N53" s="66">
        <v>2247901</v>
      </c>
      <c r="O53" s="66">
        <v>3816904</v>
      </c>
      <c r="P53" s="66">
        <v>5617849.6099999994</v>
      </c>
      <c r="Q53" s="66">
        <v>1999573.5899999999</v>
      </c>
      <c r="R53" s="66">
        <v>1904355.8</v>
      </c>
      <c r="S53" s="66">
        <v>2830257</v>
      </c>
      <c r="T53" s="66">
        <v>1393253.8199999998</v>
      </c>
      <c r="U53" s="66">
        <v>1924017.18</v>
      </c>
      <c r="V53" s="66">
        <v>1545142</v>
      </c>
      <c r="W53" s="66">
        <v>2095640</v>
      </c>
      <c r="X53" s="66">
        <v>1455128</v>
      </c>
      <c r="Y53" s="66">
        <v>2008122.48</v>
      </c>
      <c r="Z53" s="66">
        <v>566393.52</v>
      </c>
      <c r="AA53" s="66">
        <v>1339991</v>
      </c>
      <c r="AB53" s="66">
        <v>2390279</v>
      </c>
      <c r="AC53" s="66">
        <v>428666</v>
      </c>
      <c r="AD53" s="66">
        <v>4927364</v>
      </c>
      <c r="AE53" s="66">
        <v>320391</v>
      </c>
      <c r="AF53" s="66">
        <v>600373</v>
      </c>
      <c r="AG53" s="66">
        <v>10989635</v>
      </c>
      <c r="AH53" s="66">
        <v>3021918</v>
      </c>
      <c r="AI53" s="66">
        <v>5583254</v>
      </c>
      <c r="AJ53" s="66">
        <v>1379435</v>
      </c>
      <c r="AK53" s="66">
        <v>1784392</v>
      </c>
      <c r="AL53" s="66">
        <v>646766</v>
      </c>
      <c r="AM53" s="66">
        <v>15949029</v>
      </c>
      <c r="AN53" s="66">
        <v>4625452</v>
      </c>
      <c r="AO53" s="66">
        <v>97736</v>
      </c>
      <c r="AP53" s="66">
        <v>975861</v>
      </c>
      <c r="AQ53" s="66">
        <v>956381</v>
      </c>
      <c r="AR53" s="139">
        <v>973787</v>
      </c>
      <c r="AS53" s="66">
        <v>2840333</v>
      </c>
      <c r="AT53" s="66">
        <v>1799075</v>
      </c>
      <c r="AU53" s="66">
        <v>830202</v>
      </c>
    </row>
    <row r="54" spans="1:69" s="66" customFormat="1" ht="13.8">
      <c r="A54" s="106"/>
      <c r="B54" s="106"/>
      <c r="C54" s="106"/>
      <c r="D54" s="106" t="s">
        <v>96</v>
      </c>
      <c r="E54" s="106" t="s">
        <v>97</v>
      </c>
      <c r="F54" s="66">
        <v>0</v>
      </c>
      <c r="G54" s="66">
        <v>2750604</v>
      </c>
      <c r="H54" s="66">
        <v>-1228363</v>
      </c>
      <c r="I54" s="66">
        <v>1308787.6000000001</v>
      </c>
      <c r="J54" s="66">
        <v>-177807.6</v>
      </c>
      <c r="K54" s="66">
        <v>9853649</v>
      </c>
      <c r="L54" s="66">
        <v>5938965</v>
      </c>
      <c r="M54" s="66">
        <v>2028912</v>
      </c>
      <c r="N54" s="66">
        <v>5317606</v>
      </c>
      <c r="O54" s="66">
        <v>4141512</v>
      </c>
      <c r="P54" s="66">
        <v>15028999.199999999</v>
      </c>
      <c r="Q54" s="66">
        <v>5349304.8</v>
      </c>
      <c r="R54" s="66">
        <v>5094576</v>
      </c>
      <c r="S54" s="66">
        <v>10706832</v>
      </c>
      <c r="T54" s="66">
        <v>3772481.1599999997</v>
      </c>
      <c r="U54" s="66">
        <v>5209616.84</v>
      </c>
      <c r="V54" s="66">
        <v>5874000</v>
      </c>
      <c r="W54" s="66">
        <v>8085347</v>
      </c>
      <c r="X54" s="66">
        <v>4565688</v>
      </c>
      <c r="Y54" s="66">
        <v>6225185.46</v>
      </c>
      <c r="Z54" s="66">
        <v>1755821.54</v>
      </c>
      <c r="AA54" s="66">
        <v>3375667</v>
      </c>
      <c r="AB54" s="66">
        <v>3624738</v>
      </c>
      <c r="AC54" s="66">
        <v>1319758</v>
      </c>
      <c r="AD54" s="66">
        <v>965639</v>
      </c>
      <c r="AE54" s="66">
        <v>748401</v>
      </c>
      <c r="AF54" s="66">
        <v>80382</v>
      </c>
      <c r="AG54" s="66">
        <v>5011282</v>
      </c>
      <c r="AH54" s="66">
        <v>28905920</v>
      </c>
      <c r="AI54" s="66">
        <v>7128244</v>
      </c>
      <c r="AJ54" s="66">
        <v>2122607</v>
      </c>
      <c r="AK54" s="66">
        <v>2345418</v>
      </c>
      <c r="AL54" s="66">
        <v>22576107</v>
      </c>
      <c r="AM54" s="66">
        <v>5836084</v>
      </c>
      <c r="AN54" s="66">
        <v>5703634</v>
      </c>
      <c r="AO54" s="66">
        <v>314004</v>
      </c>
      <c r="AP54" s="66">
        <v>3885327</v>
      </c>
      <c r="AQ54" s="66">
        <v>1242309</v>
      </c>
      <c r="AR54" s="139">
        <v>2148084</v>
      </c>
      <c r="AS54" s="66">
        <v>1102313</v>
      </c>
      <c r="AT54" s="66">
        <v>2581128</v>
      </c>
      <c r="AU54" s="66">
        <v>1082505</v>
      </c>
    </row>
    <row r="55" spans="1:69" s="66" customFormat="1" ht="13.8">
      <c r="A55" s="106"/>
      <c r="B55" s="106"/>
      <c r="C55" s="106"/>
      <c r="D55" s="106" t="s">
        <v>98</v>
      </c>
      <c r="E55" s="106" t="s">
        <v>99</v>
      </c>
      <c r="F55" s="66">
        <v>51147030</v>
      </c>
      <c r="G55" s="66">
        <v>8415380</v>
      </c>
      <c r="H55" s="66">
        <v>3792436</v>
      </c>
      <c r="I55" s="66">
        <v>5441978.2000000002</v>
      </c>
      <c r="J55" s="66">
        <v>641124.80000000005</v>
      </c>
      <c r="K55" s="66">
        <v>33146189</v>
      </c>
      <c r="L55" s="66">
        <v>15567273</v>
      </c>
      <c r="M55" s="66">
        <v>5077956</v>
      </c>
      <c r="N55" s="66">
        <v>11098670</v>
      </c>
      <c r="O55" s="66">
        <v>16686951</v>
      </c>
      <c r="P55" s="66">
        <v>31176364.049999997</v>
      </c>
      <c r="Q55" s="66">
        <v>11096671.949999999</v>
      </c>
      <c r="R55" s="66">
        <v>10568259</v>
      </c>
      <c r="S55" s="66">
        <v>20355670</v>
      </c>
      <c r="T55" s="66">
        <v>7383567.2399999993</v>
      </c>
      <c r="U55" s="66">
        <v>10196354.76</v>
      </c>
      <c r="V55" s="66">
        <v>11083499</v>
      </c>
      <c r="W55" s="66">
        <v>18394325</v>
      </c>
      <c r="X55" s="66">
        <v>9964245</v>
      </c>
      <c r="Y55" s="66">
        <v>15834928.200000001</v>
      </c>
      <c r="Z55" s="66">
        <v>4466261.8</v>
      </c>
      <c r="AA55" s="66">
        <v>11156830</v>
      </c>
      <c r="AB55" s="66">
        <v>10255871</v>
      </c>
      <c r="AC55" s="66">
        <v>2812372</v>
      </c>
      <c r="AD55" s="66">
        <v>9280813</v>
      </c>
      <c r="AE55" s="66">
        <v>1414075</v>
      </c>
      <c r="AF55" s="66">
        <v>1748835</v>
      </c>
      <c r="AG55" s="66">
        <v>42769729</v>
      </c>
      <c r="AH55" s="66">
        <v>92837290</v>
      </c>
      <c r="AI55" s="66">
        <v>33046030</v>
      </c>
      <c r="AJ55" s="66">
        <v>16653869</v>
      </c>
      <c r="AK55" s="66">
        <v>7739361</v>
      </c>
      <c r="AL55" s="66">
        <v>36515591</v>
      </c>
      <c r="AM55" s="66">
        <v>30913677</v>
      </c>
      <c r="AN55" s="66">
        <v>23429762</v>
      </c>
      <c r="AO55" s="66">
        <v>909717</v>
      </c>
      <c r="AP55" s="66">
        <v>10580267</v>
      </c>
      <c r="AQ55" s="66">
        <v>35603668</v>
      </c>
      <c r="AR55" s="139">
        <v>12126161</v>
      </c>
      <c r="AS55" s="66">
        <v>24675086</v>
      </c>
      <c r="AT55" s="66">
        <v>12396565</v>
      </c>
      <c r="AU55" s="66">
        <v>4507686</v>
      </c>
    </row>
    <row r="56" spans="1:69" s="66" customFormat="1" ht="13.8">
      <c r="D56" s="106" t="s">
        <v>102</v>
      </c>
      <c r="E56" s="106" t="s">
        <v>101</v>
      </c>
      <c r="F56" s="66">
        <v>91403597</v>
      </c>
      <c r="G56" s="66">
        <v>24878495</v>
      </c>
      <c r="H56" s="66">
        <v>7996674</v>
      </c>
      <c r="I56" s="66">
        <v>21100138</v>
      </c>
      <c r="J56" s="66">
        <v>3105340</v>
      </c>
      <c r="K56" s="66">
        <v>198277318</v>
      </c>
      <c r="L56" s="66">
        <v>139566744</v>
      </c>
      <c r="M56" s="66">
        <v>42892069</v>
      </c>
      <c r="N56" s="66">
        <v>78963743</v>
      </c>
      <c r="O56" s="66">
        <v>110143400</v>
      </c>
      <c r="P56" s="66">
        <v>189087139.42999998</v>
      </c>
      <c r="Q56" s="66">
        <v>67302202.170000002</v>
      </c>
      <c r="R56" s="66">
        <v>64097335.400000006</v>
      </c>
      <c r="S56" s="66">
        <v>96346752</v>
      </c>
      <c r="T56" s="66">
        <v>55996011.960000001</v>
      </c>
      <c r="U56" s="66">
        <v>77327826.039999992</v>
      </c>
      <c r="V56" s="66">
        <v>72933514</v>
      </c>
      <c r="W56" s="66">
        <v>98232284</v>
      </c>
      <c r="X56" s="66">
        <v>71248319</v>
      </c>
      <c r="Y56" s="66">
        <v>82751666.400000006</v>
      </c>
      <c r="Z56" s="66">
        <v>23340213.600000001</v>
      </c>
      <c r="AA56" s="66">
        <v>69466364</v>
      </c>
      <c r="AB56" s="66">
        <v>80458064</v>
      </c>
      <c r="AC56" s="66">
        <v>5300641</v>
      </c>
      <c r="AD56" s="66">
        <v>41685852</v>
      </c>
      <c r="AE56" s="66">
        <v>4831125</v>
      </c>
      <c r="AF56" s="66">
        <v>3854330</v>
      </c>
      <c r="AG56" s="66">
        <v>156093902</v>
      </c>
      <c r="AH56" s="66">
        <v>127792868</v>
      </c>
      <c r="AI56" s="66">
        <v>99932107</v>
      </c>
      <c r="AJ56" s="66">
        <v>33485758</v>
      </c>
      <c r="AK56" s="66">
        <v>17631948</v>
      </c>
      <c r="AL56" s="66">
        <v>66448323</v>
      </c>
      <c r="AM56" s="66">
        <v>46949365</v>
      </c>
      <c r="AN56" s="66">
        <v>62475730</v>
      </c>
      <c r="AO56" s="66">
        <v>2150299</v>
      </c>
      <c r="AP56" s="66">
        <v>23457007</v>
      </c>
      <c r="AQ56" s="66">
        <v>56545704</v>
      </c>
      <c r="AR56" s="139">
        <v>25472461</v>
      </c>
      <c r="AS56" s="66">
        <v>30768804</v>
      </c>
      <c r="AT56" s="66">
        <v>37224828</v>
      </c>
      <c r="AU56" s="66">
        <v>9623675</v>
      </c>
    </row>
    <row r="57" spans="1:69" s="66" customFormat="1" ht="13.8"/>
    <row r="59" spans="1:69" s="66" customFormat="1">
      <c r="A59" s="111" t="s">
        <v>201</v>
      </c>
      <c r="B59" s="66" t="s">
        <v>189</v>
      </c>
    </row>
    <row r="60" spans="1:69" s="66" customFormat="1" ht="13.8"/>
    <row r="61" spans="1:69" s="66" customFormat="1" ht="13.8">
      <c r="BA61" s="113"/>
      <c r="BB61" s="171" t="s">
        <v>24</v>
      </c>
      <c r="BC61" s="174" t="s">
        <v>9</v>
      </c>
      <c r="BD61" s="175"/>
      <c r="BE61" s="175"/>
      <c r="BF61" s="175"/>
      <c r="BG61" s="175"/>
      <c r="BH61" s="175"/>
      <c r="BI61" s="175"/>
      <c r="BJ61" s="175"/>
      <c r="BK61" s="175"/>
      <c r="BL61" s="175"/>
      <c r="BM61" s="176"/>
      <c r="BN61" s="106"/>
      <c r="BO61" s="106"/>
    </row>
    <row r="62" spans="1:69" s="66" customFormat="1" ht="13.8">
      <c r="E62" s="66" t="s">
        <v>160</v>
      </c>
      <c r="BA62" s="113"/>
      <c r="BB62" s="172"/>
      <c r="BC62" s="177" t="s">
        <v>25</v>
      </c>
      <c r="BD62" s="178"/>
      <c r="BE62" s="178"/>
      <c r="BF62" s="178"/>
      <c r="BG62" s="180"/>
      <c r="BH62" s="177" t="s">
        <v>124</v>
      </c>
      <c r="BI62" s="178"/>
      <c r="BJ62" s="180"/>
      <c r="BK62" s="171" t="s">
        <v>125</v>
      </c>
      <c r="BL62" s="171" t="s">
        <v>126</v>
      </c>
      <c r="BM62" s="171" t="s">
        <v>127</v>
      </c>
      <c r="BN62" s="106" t="s">
        <v>107</v>
      </c>
      <c r="BO62" s="106" t="s">
        <v>108</v>
      </c>
      <c r="BP62" s="106" t="s">
        <v>109</v>
      </c>
      <c r="BQ62" s="106" t="s">
        <v>110</v>
      </c>
    </row>
    <row r="63" spans="1:69" s="66" customFormat="1" ht="13.8">
      <c r="E63" s="66" t="s">
        <v>6</v>
      </c>
      <c r="F63" s="66">
        <v>1</v>
      </c>
      <c r="G63" s="66">
        <v>2</v>
      </c>
      <c r="H63" s="66">
        <v>3</v>
      </c>
      <c r="I63" s="66">
        <v>4</v>
      </c>
      <c r="J63" s="66">
        <v>5</v>
      </c>
      <c r="K63" s="66">
        <v>5</v>
      </c>
      <c r="L63" s="66">
        <v>5</v>
      </c>
      <c r="M63" s="66">
        <v>5</v>
      </c>
      <c r="N63" s="66">
        <v>5</v>
      </c>
      <c r="O63" s="66">
        <v>5</v>
      </c>
      <c r="P63" s="66">
        <v>5</v>
      </c>
      <c r="Q63" s="66">
        <v>5</v>
      </c>
      <c r="R63" s="66">
        <v>5</v>
      </c>
      <c r="BA63" s="113"/>
      <c r="BB63" s="172"/>
      <c r="BC63" s="177" t="s">
        <v>36</v>
      </c>
      <c r="BD63" s="178"/>
      <c r="BE63" s="178"/>
      <c r="BF63" s="178" t="s">
        <v>37</v>
      </c>
      <c r="BG63" s="180" t="s">
        <v>38</v>
      </c>
      <c r="BH63" s="177" t="s">
        <v>128</v>
      </c>
      <c r="BI63" s="178" t="s">
        <v>129</v>
      </c>
      <c r="BJ63" s="180" t="s">
        <v>130</v>
      </c>
      <c r="BK63" s="172"/>
      <c r="BL63" s="172"/>
      <c r="BM63" s="172"/>
    </row>
    <row r="64" spans="1:69" s="66" customFormat="1" ht="13.8">
      <c r="F64" s="106" t="s">
        <v>41</v>
      </c>
      <c r="G64" s="106" t="s">
        <v>45</v>
      </c>
      <c r="H64" s="106" t="s">
        <v>52</v>
      </c>
      <c r="I64" s="106" t="s">
        <v>53</v>
      </c>
      <c r="J64" s="106"/>
      <c r="K64" s="106" t="s">
        <v>31</v>
      </c>
      <c r="L64" s="106" t="s">
        <v>32</v>
      </c>
      <c r="M64" s="106" t="s">
        <v>56</v>
      </c>
      <c r="N64" s="106" t="s">
        <v>57</v>
      </c>
      <c r="O64" s="106" t="s">
        <v>58</v>
      </c>
      <c r="P64" s="106" t="s">
        <v>59</v>
      </c>
      <c r="Q64" s="106"/>
      <c r="R64" s="106"/>
      <c r="S64" s="106" t="s">
        <v>60</v>
      </c>
      <c r="T64" s="116" t="s">
        <v>64</v>
      </c>
      <c r="U64" s="106" t="s">
        <v>61</v>
      </c>
      <c r="V64" s="106"/>
      <c r="W64" s="106" t="s">
        <v>62</v>
      </c>
      <c r="X64" s="116" t="s">
        <v>67</v>
      </c>
      <c r="Y64" s="116" t="s">
        <v>66</v>
      </c>
      <c r="Z64" s="106" t="s">
        <v>63</v>
      </c>
      <c r="AB64" s="106" t="s">
        <v>65</v>
      </c>
      <c r="AC64" s="106"/>
      <c r="AF64" s="106" t="s">
        <v>68</v>
      </c>
      <c r="AG64" s="106" t="s">
        <v>70</v>
      </c>
      <c r="AH64" s="106" t="s">
        <v>71</v>
      </c>
      <c r="AI64" s="106" t="s">
        <v>72</v>
      </c>
      <c r="AJ64" s="106" t="s">
        <v>18</v>
      </c>
      <c r="AK64" s="106" t="s">
        <v>19</v>
      </c>
      <c r="AL64" s="106" t="s">
        <v>73</v>
      </c>
      <c r="AM64" s="106" t="s">
        <v>74</v>
      </c>
      <c r="AN64" s="106" t="s">
        <v>75</v>
      </c>
      <c r="AO64" s="116" t="s">
        <v>78</v>
      </c>
      <c r="AP64" s="116" t="s">
        <v>79</v>
      </c>
      <c r="AQ64" s="106" t="s">
        <v>76</v>
      </c>
      <c r="AR64" s="106" t="s">
        <v>77</v>
      </c>
      <c r="AU64" s="106" t="s">
        <v>80</v>
      </c>
      <c r="AV64" s="106" t="s">
        <v>81</v>
      </c>
      <c r="AX64" s="106" t="s">
        <v>83</v>
      </c>
      <c r="AY64" s="106" t="s">
        <v>84</v>
      </c>
      <c r="AZ64" s="106" t="s">
        <v>85</v>
      </c>
      <c r="BA64" s="116" t="s">
        <v>82</v>
      </c>
      <c r="BB64" s="173"/>
      <c r="BC64" s="109" t="s">
        <v>42</v>
      </c>
      <c r="BD64" s="110" t="s">
        <v>43</v>
      </c>
      <c r="BE64" s="110" t="s">
        <v>44</v>
      </c>
      <c r="BF64" s="179"/>
      <c r="BG64" s="181"/>
      <c r="BH64" s="182"/>
      <c r="BI64" s="179"/>
      <c r="BJ64" s="181"/>
      <c r="BK64" s="173"/>
      <c r="BL64" s="173"/>
      <c r="BM64" s="173"/>
    </row>
    <row r="65" spans="3:69" s="66" customFormat="1" ht="13.8">
      <c r="D65" s="66" t="s">
        <v>181</v>
      </c>
      <c r="F65" s="66">
        <v>1</v>
      </c>
      <c r="G65" s="66">
        <v>2</v>
      </c>
      <c r="H65" s="66">
        <v>3</v>
      </c>
      <c r="I65" s="66">
        <v>4</v>
      </c>
      <c r="J65" s="66">
        <v>5</v>
      </c>
      <c r="K65" s="66">
        <v>6</v>
      </c>
      <c r="L65" s="66">
        <v>7</v>
      </c>
      <c r="M65" s="66">
        <v>8</v>
      </c>
      <c r="N65" s="66">
        <v>9</v>
      </c>
      <c r="O65" s="66">
        <v>10</v>
      </c>
      <c r="P65" s="66">
        <v>11</v>
      </c>
      <c r="Q65" s="66">
        <v>12</v>
      </c>
      <c r="R65" s="66">
        <v>13</v>
      </c>
      <c r="S65" s="66">
        <v>14</v>
      </c>
      <c r="T65" s="115">
        <v>19</v>
      </c>
      <c r="U65" s="66">
        <v>15</v>
      </c>
      <c r="V65" s="66">
        <v>16</v>
      </c>
      <c r="W65" s="66">
        <v>17</v>
      </c>
      <c r="X65" s="115">
        <v>23</v>
      </c>
      <c r="Y65" s="115">
        <v>22</v>
      </c>
      <c r="Z65" s="66">
        <v>18</v>
      </c>
      <c r="AB65" s="66">
        <v>20</v>
      </c>
      <c r="AC65" s="66">
        <v>21</v>
      </c>
      <c r="AF65" s="66">
        <v>24</v>
      </c>
      <c r="AG65" s="66">
        <v>25</v>
      </c>
      <c r="AH65" s="66">
        <v>26</v>
      </c>
      <c r="AI65" s="66">
        <v>27</v>
      </c>
      <c r="AJ65" s="66">
        <v>28</v>
      </c>
      <c r="AK65" s="66">
        <v>29</v>
      </c>
      <c r="AL65" s="66">
        <v>30</v>
      </c>
      <c r="AM65" s="66">
        <v>31</v>
      </c>
      <c r="AN65" s="66">
        <v>32</v>
      </c>
      <c r="AO65" s="115">
        <v>35</v>
      </c>
      <c r="AP65" s="115">
        <v>36</v>
      </c>
      <c r="AQ65" s="66">
        <v>33</v>
      </c>
      <c r="AR65" s="66">
        <v>34</v>
      </c>
      <c r="AU65" s="66">
        <v>37</v>
      </c>
      <c r="AV65" s="66">
        <v>38</v>
      </c>
      <c r="AX65" s="66">
        <v>40</v>
      </c>
      <c r="AY65" s="66">
        <v>41</v>
      </c>
      <c r="AZ65" s="66">
        <v>42</v>
      </c>
      <c r="BA65" s="115">
        <v>39</v>
      </c>
      <c r="BB65" s="106" t="s">
        <v>46</v>
      </c>
      <c r="BC65" s="106" t="s">
        <v>47</v>
      </c>
      <c r="BD65" s="106" t="s">
        <v>48</v>
      </c>
      <c r="BE65" s="106" t="s">
        <v>49</v>
      </c>
      <c r="BF65" s="106" t="s">
        <v>50</v>
      </c>
      <c r="BG65" s="106" t="s">
        <v>51</v>
      </c>
      <c r="BH65" s="106" t="s">
        <v>131</v>
      </c>
      <c r="BI65" s="106" t="s">
        <v>132</v>
      </c>
      <c r="BJ65" s="106" t="s">
        <v>133</v>
      </c>
      <c r="BK65" s="106" t="s">
        <v>134</v>
      </c>
      <c r="BL65" s="106" t="s">
        <v>135</v>
      </c>
      <c r="BM65" s="106" t="s">
        <v>136</v>
      </c>
      <c r="BN65" s="106" t="s">
        <v>137</v>
      </c>
      <c r="BO65" s="106" t="s">
        <v>138</v>
      </c>
      <c r="BP65" s="106" t="s">
        <v>139</v>
      </c>
      <c r="BQ65" s="106" t="s">
        <v>140</v>
      </c>
    </row>
    <row r="66" spans="3:69" s="66" customFormat="1" ht="13.8">
      <c r="C66" s="106"/>
      <c r="D66" s="106" t="s">
        <v>41</v>
      </c>
      <c r="E66" s="66">
        <v>1</v>
      </c>
      <c r="F66" s="99">
        <v>7764875</v>
      </c>
      <c r="G66" s="99">
        <v>23950</v>
      </c>
      <c r="H66" s="99">
        <v>10</v>
      </c>
      <c r="I66" s="99">
        <v>3402.4</v>
      </c>
      <c r="J66" s="99">
        <v>9.6000000000000014</v>
      </c>
      <c r="K66" s="99">
        <v>44563665</v>
      </c>
      <c r="L66" s="99">
        <v>11030109</v>
      </c>
      <c r="M66" s="99">
        <v>1045960</v>
      </c>
      <c r="N66" s="99">
        <v>1437030</v>
      </c>
      <c r="O66" s="99">
        <v>897</v>
      </c>
      <c r="P66" s="99">
        <v>3413550.02</v>
      </c>
      <c r="Q66" s="99">
        <v>1214992.3799999999</v>
      </c>
      <c r="R66" s="99">
        <v>1157135.6000000001</v>
      </c>
      <c r="S66" s="99">
        <v>3519</v>
      </c>
      <c r="T66" s="115">
        <v>1158</v>
      </c>
      <c r="U66" s="99">
        <v>1005.9</v>
      </c>
      <c r="V66" s="99">
        <v>1389.1</v>
      </c>
      <c r="W66" s="99">
        <v>1118</v>
      </c>
      <c r="X66" s="115">
        <v>277</v>
      </c>
      <c r="Y66" s="115">
        <v>921</v>
      </c>
      <c r="Z66" s="99">
        <v>4992</v>
      </c>
      <c r="AB66" s="99">
        <v>609.18000000000006</v>
      </c>
      <c r="AC66" s="99">
        <v>171.82</v>
      </c>
      <c r="AF66" s="99">
        <v>29</v>
      </c>
      <c r="AG66" s="99">
        <v>36319</v>
      </c>
      <c r="AH66" s="99">
        <v>2</v>
      </c>
      <c r="AI66" s="99">
        <v>187</v>
      </c>
      <c r="AJ66" s="99">
        <v>317947</v>
      </c>
      <c r="AK66" s="99">
        <v>805</v>
      </c>
      <c r="AL66" s="99">
        <v>8873</v>
      </c>
      <c r="AM66" s="99">
        <v>1644598</v>
      </c>
      <c r="AN66" s="99">
        <v>44948</v>
      </c>
      <c r="AO66" s="115">
        <v>3692231</v>
      </c>
      <c r="AP66" s="115">
        <v>179513</v>
      </c>
      <c r="AQ66" s="99">
        <v>13444</v>
      </c>
      <c r="AR66" s="99">
        <v>465</v>
      </c>
      <c r="AU66" s="99">
        <v>1385343</v>
      </c>
      <c r="AV66" s="99">
        <v>1443285</v>
      </c>
      <c r="AX66" s="99">
        <v>78393</v>
      </c>
      <c r="AY66" s="99">
        <v>66593</v>
      </c>
      <c r="AZ66" s="99">
        <v>2304</v>
      </c>
      <c r="BA66" s="115">
        <v>194708</v>
      </c>
      <c r="BB66" s="66">
        <v>80780735</v>
      </c>
      <c r="BC66" s="66">
        <v>3392307</v>
      </c>
      <c r="BD66" s="66">
        <v>9418984</v>
      </c>
      <c r="BE66" s="66">
        <v>12811291</v>
      </c>
      <c r="BF66" s="66">
        <v>1892921</v>
      </c>
      <c r="BG66" s="66">
        <v>14704212</v>
      </c>
      <c r="BH66" s="66">
        <v>122039</v>
      </c>
      <c r="BI66" s="66">
        <v>311390</v>
      </c>
      <c r="BJ66" s="66">
        <v>433429</v>
      </c>
      <c r="BK66" s="66">
        <v>1830542</v>
      </c>
      <c r="BL66" s="66">
        <v>0</v>
      </c>
      <c r="BM66" s="66">
        <v>16968183</v>
      </c>
      <c r="BN66" s="66">
        <v>5128371</v>
      </c>
      <c r="BO66" s="66">
        <v>5026307</v>
      </c>
      <c r="BP66" s="66">
        <v>3809356</v>
      </c>
      <c r="BQ66" s="66">
        <v>91403597</v>
      </c>
    </row>
    <row r="67" spans="3:69" s="66" customFormat="1" ht="13.8">
      <c r="C67" s="106"/>
      <c r="D67" s="106" t="s">
        <v>45</v>
      </c>
      <c r="E67" s="66">
        <v>2</v>
      </c>
      <c r="F67" s="99">
        <v>9160</v>
      </c>
      <c r="G67" s="99">
        <v>2579223</v>
      </c>
      <c r="H67" s="99">
        <v>14868</v>
      </c>
      <c r="I67" s="99">
        <v>53476.2</v>
      </c>
      <c r="J67" s="99">
        <v>2178.8000000000002</v>
      </c>
      <c r="K67" s="99">
        <v>1602173</v>
      </c>
      <c r="L67" s="99">
        <v>177152</v>
      </c>
      <c r="M67" s="99">
        <v>242980</v>
      </c>
      <c r="N67" s="99">
        <v>406333</v>
      </c>
      <c r="O67" s="99">
        <v>1156947</v>
      </c>
      <c r="P67" s="99">
        <v>883971.63</v>
      </c>
      <c r="Q67" s="99">
        <v>314633.96999999997</v>
      </c>
      <c r="R67" s="99">
        <v>299651.40000000002</v>
      </c>
      <c r="S67" s="99">
        <v>2231797</v>
      </c>
      <c r="T67" s="115">
        <v>107488</v>
      </c>
      <c r="U67" s="99">
        <v>441706.86</v>
      </c>
      <c r="V67" s="99">
        <v>609976.14</v>
      </c>
      <c r="W67" s="99">
        <v>1434900</v>
      </c>
      <c r="X67" s="115">
        <v>7404</v>
      </c>
      <c r="Y67" s="115">
        <v>484280</v>
      </c>
      <c r="Z67" s="99">
        <v>1699101</v>
      </c>
      <c r="AB67" s="99">
        <v>89833.38</v>
      </c>
      <c r="AC67" s="99">
        <v>25337.62</v>
      </c>
      <c r="AF67" s="99">
        <v>50934</v>
      </c>
      <c r="AG67" s="99">
        <v>6265900</v>
      </c>
      <c r="AH67" s="99">
        <v>558500</v>
      </c>
      <c r="AI67" s="99">
        <v>9131</v>
      </c>
      <c r="AJ67" s="99">
        <v>187059</v>
      </c>
      <c r="AK67" s="99">
        <v>0</v>
      </c>
      <c r="AL67" s="99">
        <v>649</v>
      </c>
      <c r="AM67" s="99">
        <v>0</v>
      </c>
      <c r="AN67" s="99">
        <v>0</v>
      </c>
      <c r="AO67" s="115">
        <v>32</v>
      </c>
      <c r="AP67" s="115">
        <v>741</v>
      </c>
      <c r="AQ67" s="99">
        <v>0</v>
      </c>
      <c r="AR67" s="99">
        <v>0</v>
      </c>
      <c r="AU67" s="99">
        <v>131</v>
      </c>
      <c r="AV67" s="99">
        <v>77281</v>
      </c>
      <c r="AX67" s="99">
        <v>8827</v>
      </c>
      <c r="AY67" s="99">
        <v>12322</v>
      </c>
      <c r="AZ67" s="99">
        <v>670</v>
      </c>
      <c r="BA67" s="115">
        <v>0</v>
      </c>
      <c r="BB67" s="66">
        <v>22046747</v>
      </c>
      <c r="BC67" s="66">
        <v>306742</v>
      </c>
      <c r="BD67" s="66">
        <v>908532</v>
      </c>
      <c r="BE67" s="66">
        <v>1215274</v>
      </c>
      <c r="BF67" s="66">
        <v>0</v>
      </c>
      <c r="BG67" s="66">
        <v>1215274</v>
      </c>
      <c r="BH67" s="66">
        <v>0</v>
      </c>
      <c r="BI67" s="66">
        <v>815013</v>
      </c>
      <c r="BJ67" s="66">
        <v>815013</v>
      </c>
      <c r="BK67" s="66">
        <v>79475</v>
      </c>
      <c r="BL67" s="66">
        <v>0</v>
      </c>
      <c r="BM67" s="66">
        <v>2109762</v>
      </c>
      <c r="BN67" s="66">
        <v>390959</v>
      </c>
      <c r="BO67" s="66">
        <v>0</v>
      </c>
      <c r="BP67" s="66">
        <v>1112945</v>
      </c>
      <c r="BQ67" s="66">
        <v>24878495</v>
      </c>
    </row>
    <row r="68" spans="3:69" s="66" customFormat="1" ht="13.8">
      <c r="C68" s="106"/>
      <c r="D68" s="106" t="s">
        <v>52</v>
      </c>
      <c r="E68" s="66">
        <v>3</v>
      </c>
      <c r="F68" s="99">
        <v>0</v>
      </c>
      <c r="G68" s="99">
        <v>843</v>
      </c>
      <c r="H68" s="99">
        <v>550544</v>
      </c>
      <c r="I68" s="99">
        <v>1108</v>
      </c>
      <c r="J68" s="99">
        <v>0</v>
      </c>
      <c r="K68" s="99">
        <v>513500</v>
      </c>
      <c r="L68" s="99">
        <v>85562</v>
      </c>
      <c r="M68" s="99">
        <v>28140</v>
      </c>
      <c r="N68" s="99">
        <v>110671</v>
      </c>
      <c r="O68" s="99">
        <v>18922000</v>
      </c>
      <c r="P68" s="99">
        <v>1405002.4</v>
      </c>
      <c r="Q68" s="99">
        <v>500085.6</v>
      </c>
      <c r="R68" s="99">
        <v>476272</v>
      </c>
      <c r="S68" s="99">
        <v>867521</v>
      </c>
      <c r="T68" s="115">
        <v>206347</v>
      </c>
      <c r="U68" s="99">
        <v>116097.65999999999</v>
      </c>
      <c r="V68" s="99">
        <v>160325.34</v>
      </c>
      <c r="W68" s="99">
        <v>422280</v>
      </c>
      <c r="X68" s="115">
        <v>8616</v>
      </c>
      <c r="Y68" s="115">
        <v>26347</v>
      </c>
      <c r="Z68" s="99">
        <v>122421</v>
      </c>
      <c r="AB68" s="99">
        <v>14658.54</v>
      </c>
      <c r="AC68" s="99">
        <v>4134.46</v>
      </c>
      <c r="AF68" s="99">
        <v>9235</v>
      </c>
      <c r="AG68" s="99">
        <v>86638</v>
      </c>
      <c r="AH68" s="99">
        <v>93882</v>
      </c>
      <c r="AI68" s="99">
        <v>0</v>
      </c>
      <c r="AJ68" s="99">
        <v>126</v>
      </c>
      <c r="AK68" s="99">
        <v>0</v>
      </c>
      <c r="AL68" s="99">
        <v>49</v>
      </c>
      <c r="AM68" s="99">
        <v>0</v>
      </c>
      <c r="AN68" s="99">
        <v>0</v>
      </c>
      <c r="AO68" s="115">
        <v>0</v>
      </c>
      <c r="AP68" s="115">
        <v>114</v>
      </c>
      <c r="AQ68" s="99">
        <v>0</v>
      </c>
      <c r="AR68" s="99">
        <v>0</v>
      </c>
      <c r="AU68" s="99">
        <v>20</v>
      </c>
      <c r="AV68" s="99">
        <v>11901</v>
      </c>
      <c r="AX68" s="99">
        <v>1359</v>
      </c>
      <c r="AY68" s="99">
        <v>1898</v>
      </c>
      <c r="AZ68" s="99">
        <v>103</v>
      </c>
      <c r="BA68" s="115">
        <v>0</v>
      </c>
      <c r="BB68" s="66">
        <v>24747802</v>
      </c>
      <c r="BC68" s="66">
        <v>98596</v>
      </c>
      <c r="BD68" s="66">
        <v>292029</v>
      </c>
      <c r="BE68" s="66">
        <v>390624</v>
      </c>
      <c r="BF68" s="66">
        <v>0</v>
      </c>
      <c r="BG68" s="66">
        <v>390624</v>
      </c>
      <c r="BH68" s="66">
        <v>0</v>
      </c>
      <c r="BI68" s="66">
        <v>258871</v>
      </c>
      <c r="BJ68" s="66">
        <v>258871</v>
      </c>
      <c r="BK68" s="66">
        <v>3721</v>
      </c>
      <c r="BL68" s="66">
        <v>0</v>
      </c>
      <c r="BM68" s="66">
        <v>653217</v>
      </c>
      <c r="BN68" s="66">
        <v>13733092</v>
      </c>
      <c r="BO68" s="66">
        <v>4000000</v>
      </c>
      <c r="BP68" s="66">
        <v>328748</v>
      </c>
      <c r="BQ68" s="66">
        <v>7996674</v>
      </c>
    </row>
    <row r="69" spans="3:69" s="66" customFormat="1" ht="13.8">
      <c r="C69" s="106"/>
      <c r="D69" s="106" t="s">
        <v>170</v>
      </c>
      <c r="E69" s="66">
        <v>4</v>
      </c>
      <c r="F69" s="99">
        <v>24</v>
      </c>
      <c r="G69" s="99">
        <v>26.2</v>
      </c>
      <c r="H69" s="99">
        <v>46.199999999999996</v>
      </c>
      <c r="I69" s="99">
        <v>5024686.5200000005</v>
      </c>
      <c r="J69" s="99">
        <v>382044.88</v>
      </c>
      <c r="K69" s="99">
        <v>12846</v>
      </c>
      <c r="L69" s="99">
        <v>991</v>
      </c>
      <c r="M69" s="99">
        <v>69607.8</v>
      </c>
      <c r="N69" s="99">
        <v>24827.399999999998</v>
      </c>
      <c r="O69" s="99">
        <v>193.6</v>
      </c>
      <c r="P69" s="99">
        <v>201032.35199999998</v>
      </c>
      <c r="Q69" s="99">
        <v>71553.887999999992</v>
      </c>
      <c r="R69" s="99">
        <v>68146.559999999998</v>
      </c>
      <c r="S69" s="99">
        <v>1174720.3999999999</v>
      </c>
      <c r="T69" s="115">
        <v>15466</v>
      </c>
      <c r="U69" s="99">
        <v>8485616.243999999</v>
      </c>
      <c r="V69" s="99">
        <v>11718231.955999998</v>
      </c>
      <c r="W69" s="99">
        <v>99548.4</v>
      </c>
      <c r="X69" s="115">
        <v>25737</v>
      </c>
      <c r="Y69" s="115">
        <v>439219</v>
      </c>
      <c r="Z69" s="99">
        <v>2316123.6</v>
      </c>
      <c r="AB69" s="99">
        <v>16836.611999999997</v>
      </c>
      <c r="AC69" s="99">
        <v>4748.7879999999996</v>
      </c>
      <c r="AF69" s="99">
        <v>0</v>
      </c>
      <c r="AG69" s="99">
        <v>51.6</v>
      </c>
      <c r="AH69" s="99">
        <v>1.2</v>
      </c>
      <c r="AI69" s="99">
        <v>380.4</v>
      </c>
      <c r="AJ69" s="99">
        <v>1757081.4</v>
      </c>
      <c r="AK69" s="99">
        <v>0</v>
      </c>
      <c r="AL69" s="99">
        <v>137.4</v>
      </c>
      <c r="AM69" s="99">
        <v>296.39999999999998</v>
      </c>
      <c r="AN69" s="99">
        <v>1.2</v>
      </c>
      <c r="AO69" s="115">
        <v>211.2</v>
      </c>
      <c r="AP69" s="115">
        <v>0</v>
      </c>
      <c r="AQ69" s="99">
        <v>32.4</v>
      </c>
      <c r="AR69" s="99">
        <v>12</v>
      </c>
      <c r="AU69" s="99">
        <v>6</v>
      </c>
      <c r="AV69" s="99">
        <v>10.799999999999999</v>
      </c>
      <c r="AX69" s="99">
        <v>18.599999999999998</v>
      </c>
      <c r="AY69" s="99">
        <v>0</v>
      </c>
      <c r="AZ69" s="99">
        <v>4.2</v>
      </c>
      <c r="BA69" s="115">
        <v>246.6</v>
      </c>
      <c r="BB69" s="66">
        <v>31910767.399999999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110528</v>
      </c>
      <c r="BJ69" s="66">
        <v>110528</v>
      </c>
      <c r="BK69" s="66">
        <v>61618.6</v>
      </c>
      <c r="BL69" s="66">
        <v>14986.8</v>
      </c>
      <c r="BM69" s="66">
        <v>187133.8</v>
      </c>
      <c r="BN69" s="66">
        <v>5919372</v>
      </c>
      <c r="BO69" s="66">
        <v>5930247.7999999998</v>
      </c>
      <c r="BP69" s="66">
        <v>851857.6</v>
      </c>
      <c r="BQ69" s="66">
        <v>21100138</v>
      </c>
    </row>
    <row r="70" spans="3:69" s="66" customFormat="1" ht="13.8">
      <c r="C70" s="106"/>
      <c r="D70" s="106" t="s">
        <v>164</v>
      </c>
      <c r="E70" s="66">
        <v>5</v>
      </c>
      <c r="F70" s="99">
        <v>16</v>
      </c>
      <c r="G70" s="99">
        <v>6.8000000000000007</v>
      </c>
      <c r="H70" s="99">
        <v>30.8</v>
      </c>
      <c r="I70" s="99">
        <v>382068.08</v>
      </c>
      <c r="J70" s="99">
        <v>254691.52000000002</v>
      </c>
      <c r="K70" s="99">
        <v>8564</v>
      </c>
      <c r="L70" s="99">
        <v>58</v>
      </c>
      <c r="M70" s="99">
        <v>46405.200000000004</v>
      </c>
      <c r="N70" s="99">
        <v>16345.6</v>
      </c>
      <c r="O70" s="99">
        <v>18.400000000000002</v>
      </c>
      <c r="P70" s="99">
        <v>123891.268</v>
      </c>
      <c r="Q70" s="99">
        <v>44096.892</v>
      </c>
      <c r="R70" s="99">
        <v>41997.040000000008</v>
      </c>
      <c r="S70" s="99">
        <v>754187.60000000009</v>
      </c>
      <c r="T70" s="115">
        <v>422</v>
      </c>
      <c r="U70" s="99">
        <v>77739.816000000006</v>
      </c>
      <c r="V70" s="99">
        <v>107354.984</v>
      </c>
      <c r="W70" s="99">
        <v>6775.6</v>
      </c>
      <c r="X70" s="115">
        <v>14876</v>
      </c>
      <c r="Y70" s="115">
        <v>844</v>
      </c>
      <c r="Z70" s="99">
        <v>154302.39999999999</v>
      </c>
      <c r="AB70" s="99">
        <v>11223.888000000001</v>
      </c>
      <c r="AC70" s="99">
        <v>3165.712</v>
      </c>
      <c r="AF70" s="99">
        <v>0</v>
      </c>
      <c r="AG70" s="99">
        <v>34.4</v>
      </c>
      <c r="AH70" s="99">
        <v>0.8</v>
      </c>
      <c r="AI70" s="99">
        <v>253.60000000000002</v>
      </c>
      <c r="AJ70" s="99">
        <v>1171387.6000000001</v>
      </c>
      <c r="AK70" s="99">
        <v>0</v>
      </c>
      <c r="AL70" s="99">
        <v>91.600000000000009</v>
      </c>
      <c r="AM70" s="99">
        <v>97.600000000000009</v>
      </c>
      <c r="AN70" s="99">
        <v>0.8</v>
      </c>
      <c r="AO70" s="115">
        <v>140.80000000000001</v>
      </c>
      <c r="AP70" s="115">
        <v>0</v>
      </c>
      <c r="AQ70" s="99">
        <v>21.6</v>
      </c>
      <c r="AR70" s="99">
        <v>8</v>
      </c>
      <c r="AU70" s="99">
        <v>4</v>
      </c>
      <c r="AV70" s="99">
        <v>7.2</v>
      </c>
      <c r="AX70" s="99">
        <v>12.4</v>
      </c>
      <c r="AY70" s="99">
        <v>0</v>
      </c>
      <c r="AZ70" s="99">
        <v>2.8000000000000003</v>
      </c>
      <c r="BA70" s="115">
        <v>68.400000000000006</v>
      </c>
      <c r="BB70" s="66">
        <v>3221213.6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14554</v>
      </c>
      <c r="BJ70" s="66">
        <v>14554</v>
      </c>
      <c r="BK70" s="66">
        <v>29856.400000000001</v>
      </c>
      <c r="BL70" s="66">
        <v>9991.2000000000007</v>
      </c>
      <c r="BM70" s="66">
        <v>54401.200000000004</v>
      </c>
      <c r="BN70" s="66">
        <v>38388</v>
      </c>
      <c r="BO70" s="66">
        <v>264993.2</v>
      </c>
      <c r="BP70" s="66">
        <v>133106.4</v>
      </c>
      <c r="BQ70" s="66">
        <v>3105340</v>
      </c>
    </row>
    <row r="71" spans="3:69" s="66" customFormat="1" ht="13.8">
      <c r="C71" s="106"/>
      <c r="D71" s="106" t="s">
        <v>31</v>
      </c>
      <c r="E71" s="66">
        <v>6</v>
      </c>
      <c r="F71" s="99">
        <v>5261195</v>
      </c>
      <c r="G71" s="99">
        <v>21347</v>
      </c>
      <c r="H71" s="99">
        <v>290</v>
      </c>
      <c r="I71" s="99">
        <v>9827.7999999999993</v>
      </c>
      <c r="J71" s="99">
        <v>953.2</v>
      </c>
      <c r="K71" s="99">
        <v>98948718</v>
      </c>
      <c r="L71" s="99">
        <v>478467</v>
      </c>
      <c r="M71" s="99">
        <v>311803</v>
      </c>
      <c r="N71" s="99">
        <v>394141</v>
      </c>
      <c r="O71" s="99">
        <v>24306</v>
      </c>
      <c r="P71" s="99">
        <v>5000196.3099999996</v>
      </c>
      <c r="Q71" s="99">
        <v>1779730.89</v>
      </c>
      <c r="R71" s="99">
        <v>1694981.8</v>
      </c>
      <c r="S71" s="99">
        <v>131414</v>
      </c>
      <c r="T71" s="115">
        <v>43346</v>
      </c>
      <c r="U71" s="99">
        <v>643692.41999999993</v>
      </c>
      <c r="V71" s="99">
        <v>888908.58</v>
      </c>
      <c r="W71" s="99">
        <v>63783</v>
      </c>
      <c r="X71" s="115">
        <v>42348</v>
      </c>
      <c r="Y71" s="115">
        <v>28598</v>
      </c>
      <c r="Z71" s="99">
        <v>53099</v>
      </c>
      <c r="AB71" s="99">
        <v>7599.54</v>
      </c>
      <c r="AC71" s="99">
        <v>2143.46</v>
      </c>
      <c r="AF71" s="99">
        <v>8783</v>
      </c>
      <c r="AG71" s="99">
        <v>6625</v>
      </c>
      <c r="AH71" s="99">
        <v>698</v>
      </c>
      <c r="AI71" s="99">
        <v>578</v>
      </c>
      <c r="AJ71" s="99">
        <v>194087</v>
      </c>
      <c r="AK71" s="99">
        <v>161728</v>
      </c>
      <c r="AL71" s="99">
        <v>116731</v>
      </c>
      <c r="AM71" s="99">
        <v>8292078</v>
      </c>
      <c r="AN71" s="99">
        <v>183537</v>
      </c>
      <c r="AO71" s="115">
        <v>257400</v>
      </c>
      <c r="AP71" s="115">
        <v>21824</v>
      </c>
      <c r="AQ71" s="99">
        <v>397651</v>
      </c>
      <c r="AR71" s="99">
        <v>106995</v>
      </c>
      <c r="AU71" s="99">
        <v>52296</v>
      </c>
      <c r="AV71" s="99">
        <v>125524</v>
      </c>
      <c r="AX71" s="99">
        <v>60441</v>
      </c>
      <c r="AY71" s="99">
        <v>9126</v>
      </c>
      <c r="AZ71" s="99">
        <v>428637</v>
      </c>
      <c r="BA71" s="115">
        <v>345785</v>
      </c>
      <c r="BB71" s="66">
        <v>126601412</v>
      </c>
      <c r="BC71" s="66">
        <v>9487438</v>
      </c>
      <c r="BD71" s="66">
        <v>23103202</v>
      </c>
      <c r="BE71" s="66">
        <v>32590640</v>
      </c>
      <c r="BF71" s="66">
        <v>0</v>
      </c>
      <c r="BG71" s="66">
        <v>32590640</v>
      </c>
      <c r="BH71" s="66">
        <v>0</v>
      </c>
      <c r="BI71" s="66">
        <v>184705</v>
      </c>
      <c r="BJ71" s="66">
        <v>184705</v>
      </c>
      <c r="BK71" s="66">
        <v>9897056</v>
      </c>
      <c r="BL71" s="66">
        <v>26602092</v>
      </c>
      <c r="BM71" s="66">
        <v>69274494</v>
      </c>
      <c r="BN71" s="66">
        <v>1461231</v>
      </c>
      <c r="BO71" s="66">
        <v>3624375</v>
      </c>
      <c r="BP71" s="66">
        <v>7487019</v>
      </c>
      <c r="BQ71" s="66">
        <v>198277318</v>
      </c>
    </row>
    <row r="72" spans="3:69" s="66" customFormat="1" ht="13.8">
      <c r="C72" s="106"/>
      <c r="D72" s="106" t="s">
        <v>175</v>
      </c>
      <c r="E72" s="66">
        <v>7</v>
      </c>
      <c r="F72" s="99">
        <v>48756</v>
      </c>
      <c r="G72" s="99">
        <v>277118</v>
      </c>
      <c r="H72" s="99">
        <v>55803</v>
      </c>
      <c r="I72" s="99">
        <v>21786.400000000001</v>
      </c>
      <c r="J72" s="99">
        <v>6409.6</v>
      </c>
      <c r="K72" s="99">
        <v>345544</v>
      </c>
      <c r="L72" s="99">
        <v>89412591</v>
      </c>
      <c r="M72" s="99">
        <v>935196</v>
      </c>
      <c r="N72" s="99">
        <v>3048877</v>
      </c>
      <c r="O72" s="99">
        <v>33958</v>
      </c>
      <c r="P72" s="99">
        <v>1939170.6999999997</v>
      </c>
      <c r="Q72" s="99">
        <v>690213.3</v>
      </c>
      <c r="R72" s="99">
        <v>657346</v>
      </c>
      <c r="S72" s="99">
        <v>515316</v>
      </c>
      <c r="T72" s="115">
        <v>1773608</v>
      </c>
      <c r="U72" s="99">
        <v>41375.879999999997</v>
      </c>
      <c r="V72" s="99">
        <v>57138.119999999995</v>
      </c>
      <c r="W72" s="99">
        <v>3586272</v>
      </c>
      <c r="X72" s="115">
        <v>45707</v>
      </c>
      <c r="Y72" s="115">
        <v>106740</v>
      </c>
      <c r="Z72" s="99">
        <v>171585</v>
      </c>
      <c r="AB72" s="99">
        <v>201591.78</v>
      </c>
      <c r="AC72" s="99">
        <v>56859.22</v>
      </c>
      <c r="AF72" s="99">
        <v>296070</v>
      </c>
      <c r="AG72" s="99">
        <v>7099</v>
      </c>
      <c r="AH72" s="99">
        <v>2717</v>
      </c>
      <c r="AI72" s="99">
        <v>1483</v>
      </c>
      <c r="AJ72" s="99">
        <v>226567</v>
      </c>
      <c r="AK72" s="99">
        <v>110382</v>
      </c>
      <c r="AL72" s="99">
        <v>123172</v>
      </c>
      <c r="AM72" s="99">
        <v>154835</v>
      </c>
      <c r="AN72" s="99">
        <v>32013</v>
      </c>
      <c r="AO72" s="115">
        <v>835849</v>
      </c>
      <c r="AP72" s="115">
        <v>8062</v>
      </c>
      <c r="AQ72" s="99">
        <v>328469</v>
      </c>
      <c r="AR72" s="99">
        <v>151284</v>
      </c>
      <c r="AU72" s="99">
        <v>44021</v>
      </c>
      <c r="AV72" s="99">
        <v>19479</v>
      </c>
      <c r="AX72" s="99">
        <v>51173</v>
      </c>
      <c r="AY72" s="99">
        <v>12566</v>
      </c>
      <c r="AZ72" s="99">
        <v>15946</v>
      </c>
      <c r="BA72" s="115">
        <v>200532</v>
      </c>
      <c r="BB72" s="66">
        <v>106650682</v>
      </c>
      <c r="BC72" s="66">
        <v>3191464</v>
      </c>
      <c r="BD72" s="66">
        <v>13111692</v>
      </c>
      <c r="BE72" s="66">
        <v>16303157</v>
      </c>
      <c r="BF72" s="66">
        <v>0</v>
      </c>
      <c r="BG72" s="66">
        <v>16303157</v>
      </c>
      <c r="BH72" s="66">
        <v>0</v>
      </c>
      <c r="BI72" s="66">
        <v>311603</v>
      </c>
      <c r="BJ72" s="66">
        <v>311603</v>
      </c>
      <c r="BK72" s="66">
        <v>10021407</v>
      </c>
      <c r="BL72" s="66">
        <v>2466547</v>
      </c>
      <c r="BM72" s="66">
        <v>29102713</v>
      </c>
      <c r="BN72" s="66">
        <v>408476</v>
      </c>
      <c r="BO72" s="66">
        <v>1811896</v>
      </c>
      <c r="BP72" s="66">
        <v>6033721</v>
      </c>
      <c r="BQ72" s="66">
        <v>139566744</v>
      </c>
    </row>
    <row r="73" spans="3:69" s="66" customFormat="1" ht="13.8">
      <c r="C73" s="106"/>
      <c r="D73" s="106" t="s">
        <v>56</v>
      </c>
      <c r="E73" s="66">
        <v>8</v>
      </c>
      <c r="F73" s="99">
        <v>56272</v>
      </c>
      <c r="G73" s="99">
        <v>13477</v>
      </c>
      <c r="H73" s="99">
        <v>51</v>
      </c>
      <c r="I73" s="99">
        <v>2087.8000000000002</v>
      </c>
      <c r="J73" s="99">
        <v>115.2</v>
      </c>
      <c r="K73" s="99">
        <v>184140</v>
      </c>
      <c r="L73" s="99">
        <v>34384</v>
      </c>
      <c r="M73" s="99">
        <v>20396725</v>
      </c>
      <c r="N73" s="99">
        <v>4668858</v>
      </c>
      <c r="O73" s="99">
        <v>11919</v>
      </c>
      <c r="P73" s="99">
        <v>410093.66</v>
      </c>
      <c r="Q73" s="99">
        <v>145965.54</v>
      </c>
      <c r="R73" s="99">
        <v>139014.80000000002</v>
      </c>
      <c r="S73" s="99">
        <v>540208</v>
      </c>
      <c r="T73" s="115">
        <v>223584</v>
      </c>
      <c r="U73" s="99">
        <v>3406.2</v>
      </c>
      <c r="V73" s="99">
        <v>4703.7999999999993</v>
      </c>
      <c r="W73" s="99">
        <v>249620</v>
      </c>
      <c r="X73" s="115">
        <v>22791</v>
      </c>
      <c r="Y73" s="115">
        <v>401170</v>
      </c>
      <c r="Z73" s="99">
        <v>48136</v>
      </c>
      <c r="AB73" s="99">
        <v>53680.380000000005</v>
      </c>
      <c r="AC73" s="99">
        <v>15140.62</v>
      </c>
      <c r="AF73" s="99">
        <v>3921</v>
      </c>
      <c r="AG73" s="99">
        <v>177</v>
      </c>
      <c r="AH73" s="99">
        <v>15</v>
      </c>
      <c r="AI73" s="99">
        <v>500</v>
      </c>
      <c r="AJ73" s="99">
        <v>4737473</v>
      </c>
      <c r="AK73" s="99">
        <v>20995</v>
      </c>
      <c r="AL73" s="99">
        <v>20613</v>
      </c>
      <c r="AM73" s="99">
        <v>262130</v>
      </c>
      <c r="AN73" s="99">
        <v>32783</v>
      </c>
      <c r="AO73" s="115">
        <v>82818</v>
      </c>
      <c r="AP73" s="115">
        <v>8166</v>
      </c>
      <c r="AQ73" s="99">
        <v>93329</v>
      </c>
      <c r="AR73" s="99">
        <v>3129</v>
      </c>
      <c r="AU73" s="99">
        <v>16603</v>
      </c>
      <c r="AV73" s="99">
        <v>25531</v>
      </c>
      <c r="AX73" s="99">
        <v>85442</v>
      </c>
      <c r="AY73" s="99">
        <v>22667</v>
      </c>
      <c r="AZ73" s="99">
        <v>10359</v>
      </c>
      <c r="BA73" s="115">
        <v>1123064</v>
      </c>
      <c r="BB73" s="66">
        <v>34175260</v>
      </c>
      <c r="BC73" s="66">
        <v>521703</v>
      </c>
      <c r="BD73" s="66">
        <v>2227121</v>
      </c>
      <c r="BE73" s="66">
        <v>2748824</v>
      </c>
      <c r="BF73" s="66">
        <v>0</v>
      </c>
      <c r="BG73" s="66">
        <v>2748824</v>
      </c>
      <c r="BH73" s="66">
        <v>1943054</v>
      </c>
      <c r="BI73" s="66">
        <v>533981</v>
      </c>
      <c r="BJ73" s="66">
        <v>2477035</v>
      </c>
      <c r="BK73" s="66">
        <v>2354088</v>
      </c>
      <c r="BL73" s="66">
        <v>131129</v>
      </c>
      <c r="BM73" s="66">
        <v>7711075</v>
      </c>
      <c r="BN73" s="66">
        <v>505352</v>
      </c>
      <c r="BO73" s="66">
        <v>484455</v>
      </c>
      <c r="BP73" s="66">
        <v>1995540</v>
      </c>
      <c r="BQ73" s="66">
        <v>42892069</v>
      </c>
    </row>
    <row r="74" spans="3:69" s="66" customFormat="1" ht="13.8">
      <c r="C74" s="106"/>
      <c r="D74" s="106" t="s">
        <v>57</v>
      </c>
      <c r="E74" s="66">
        <v>9</v>
      </c>
      <c r="F74" s="99">
        <v>298276</v>
      </c>
      <c r="G74" s="99">
        <v>220464</v>
      </c>
      <c r="H74" s="99">
        <v>9435</v>
      </c>
      <c r="I74" s="99">
        <v>39729</v>
      </c>
      <c r="J74" s="99">
        <v>3118</v>
      </c>
      <c r="K74" s="99">
        <v>3858451</v>
      </c>
      <c r="L74" s="99">
        <v>1462573</v>
      </c>
      <c r="M74" s="99">
        <v>767471</v>
      </c>
      <c r="N74" s="99">
        <v>29347963</v>
      </c>
      <c r="O74" s="99">
        <v>104797</v>
      </c>
      <c r="P74" s="99">
        <v>2389639.2399999998</v>
      </c>
      <c r="Q74" s="99">
        <v>850549.55999999994</v>
      </c>
      <c r="R74" s="99">
        <v>810047.20000000007</v>
      </c>
      <c r="S74" s="99">
        <v>885559</v>
      </c>
      <c r="T74" s="115">
        <v>2528391</v>
      </c>
      <c r="U74" s="99">
        <v>85095.78</v>
      </c>
      <c r="V74" s="99">
        <v>117513.21999999999</v>
      </c>
      <c r="W74" s="99">
        <v>540221</v>
      </c>
      <c r="X74" s="115">
        <v>437887</v>
      </c>
      <c r="Y74" s="115">
        <v>1180683</v>
      </c>
      <c r="Z74" s="99">
        <v>641715</v>
      </c>
      <c r="AB74" s="99">
        <v>1603711.2</v>
      </c>
      <c r="AC74" s="99">
        <v>452328.8</v>
      </c>
      <c r="AF74" s="99">
        <v>75419</v>
      </c>
      <c r="AG74" s="99">
        <v>21581</v>
      </c>
      <c r="AH74" s="99">
        <v>7428</v>
      </c>
      <c r="AI74" s="99">
        <v>1848</v>
      </c>
      <c r="AJ74" s="99">
        <v>1039116</v>
      </c>
      <c r="AK74" s="99">
        <v>675397</v>
      </c>
      <c r="AL74" s="99">
        <v>792771</v>
      </c>
      <c r="AM74" s="99">
        <v>410243</v>
      </c>
      <c r="AN74" s="99">
        <v>332794</v>
      </c>
      <c r="AO74" s="115">
        <v>1630698</v>
      </c>
      <c r="AP74" s="115">
        <v>66185</v>
      </c>
      <c r="AQ74" s="99">
        <v>6703409</v>
      </c>
      <c r="AR74" s="99">
        <v>1457491</v>
      </c>
      <c r="AU74" s="99">
        <v>520269</v>
      </c>
      <c r="AV74" s="99">
        <v>760567</v>
      </c>
      <c r="AX74" s="99">
        <v>753142</v>
      </c>
      <c r="AY74" s="99">
        <v>69088</v>
      </c>
      <c r="AZ74" s="99">
        <v>1398357</v>
      </c>
      <c r="BA74" s="115">
        <v>676005</v>
      </c>
      <c r="BB74" s="66">
        <v>66027423</v>
      </c>
      <c r="BC74" s="66">
        <v>282314</v>
      </c>
      <c r="BD74" s="66">
        <v>1215317</v>
      </c>
      <c r="BE74" s="66">
        <v>1497632</v>
      </c>
      <c r="BF74" s="66">
        <v>0</v>
      </c>
      <c r="BG74" s="66">
        <v>1497632</v>
      </c>
      <c r="BH74" s="66">
        <v>625081</v>
      </c>
      <c r="BI74" s="66">
        <v>253835</v>
      </c>
      <c r="BJ74" s="66">
        <v>878916</v>
      </c>
      <c r="BK74" s="66">
        <v>8911076</v>
      </c>
      <c r="BL74" s="66">
        <v>1027298</v>
      </c>
      <c r="BM74" s="66">
        <v>12314921</v>
      </c>
      <c r="BN74" s="66">
        <v>901694</v>
      </c>
      <c r="BO74" s="66">
        <v>861977</v>
      </c>
      <c r="BP74" s="66">
        <v>2385070</v>
      </c>
      <c r="BQ74" s="66">
        <v>78963743</v>
      </c>
    </row>
    <row r="75" spans="3:69" s="66" customFormat="1" ht="13.8">
      <c r="C75" s="106"/>
      <c r="D75" s="106" t="s">
        <v>58</v>
      </c>
      <c r="E75" s="66">
        <v>10</v>
      </c>
      <c r="F75" s="99">
        <v>146717</v>
      </c>
      <c r="G75" s="99">
        <v>235450</v>
      </c>
      <c r="H75" s="99">
        <v>82896</v>
      </c>
      <c r="I75" s="99">
        <v>359605.4</v>
      </c>
      <c r="J75" s="99">
        <v>78301.600000000006</v>
      </c>
      <c r="K75" s="99">
        <v>241355</v>
      </c>
      <c r="L75" s="99">
        <v>100037</v>
      </c>
      <c r="M75" s="99">
        <v>198628</v>
      </c>
      <c r="N75" s="99">
        <v>323919</v>
      </c>
      <c r="O75" s="99">
        <v>60601286</v>
      </c>
      <c r="P75" s="99">
        <v>12337585.58</v>
      </c>
      <c r="Q75" s="99">
        <v>4391344.0199999996</v>
      </c>
      <c r="R75" s="99">
        <v>4182232.4000000004</v>
      </c>
      <c r="S75" s="99">
        <v>3042563</v>
      </c>
      <c r="T75" s="115">
        <v>226429</v>
      </c>
      <c r="U75" s="99">
        <v>1688092.14</v>
      </c>
      <c r="V75" s="99">
        <v>2331174.86</v>
      </c>
      <c r="W75" s="99">
        <v>129856</v>
      </c>
      <c r="X75" s="115">
        <v>82573</v>
      </c>
      <c r="Y75" s="115">
        <v>719769</v>
      </c>
      <c r="Z75" s="99">
        <v>185789</v>
      </c>
      <c r="AB75" s="99">
        <v>114503.22</v>
      </c>
      <c r="AC75" s="99">
        <v>32295.78</v>
      </c>
      <c r="AF75" s="99">
        <v>71891</v>
      </c>
      <c r="AG75" s="99">
        <v>39873</v>
      </c>
      <c r="AH75" s="99">
        <v>3431</v>
      </c>
      <c r="AI75" s="99">
        <v>1654</v>
      </c>
      <c r="AJ75" s="99">
        <v>1567557</v>
      </c>
      <c r="AK75" s="99">
        <v>649700</v>
      </c>
      <c r="AL75" s="99">
        <v>4331801</v>
      </c>
      <c r="AM75" s="99">
        <v>113806</v>
      </c>
      <c r="AN75" s="99">
        <v>47082</v>
      </c>
      <c r="AO75" s="115">
        <v>809020</v>
      </c>
      <c r="AP75" s="115">
        <v>10706</v>
      </c>
      <c r="AQ75" s="99">
        <v>236937</v>
      </c>
      <c r="AR75" s="99">
        <v>64127</v>
      </c>
      <c r="AU75" s="99">
        <v>149455</v>
      </c>
      <c r="AV75" s="99">
        <v>197592</v>
      </c>
      <c r="AX75" s="99">
        <v>207640</v>
      </c>
      <c r="AY75" s="99">
        <v>13273</v>
      </c>
      <c r="AZ75" s="99">
        <v>14180</v>
      </c>
      <c r="BA75" s="115">
        <v>315714</v>
      </c>
      <c r="BB75" s="66">
        <v>100677842</v>
      </c>
      <c r="BC75" s="66">
        <v>2250753</v>
      </c>
      <c r="BD75" s="66">
        <v>4191467</v>
      </c>
      <c r="BE75" s="66">
        <v>6442219</v>
      </c>
      <c r="BF75" s="66">
        <v>0</v>
      </c>
      <c r="BG75" s="66">
        <v>6442219</v>
      </c>
      <c r="BH75" s="66">
        <v>0</v>
      </c>
      <c r="BI75" s="66">
        <v>571216</v>
      </c>
      <c r="BJ75" s="66">
        <v>571216</v>
      </c>
      <c r="BK75" s="66">
        <v>227745</v>
      </c>
      <c r="BL75" s="66">
        <v>4226707</v>
      </c>
      <c r="BM75" s="66">
        <v>11467887</v>
      </c>
      <c r="BN75" s="66">
        <v>727467</v>
      </c>
      <c r="BO75" s="66">
        <v>6137037</v>
      </c>
      <c r="BP75" s="66">
        <v>4862175</v>
      </c>
      <c r="BQ75" s="66">
        <v>110143400</v>
      </c>
    </row>
    <row r="76" spans="3:69" s="66" customFormat="1" ht="13.8">
      <c r="C76" s="106"/>
      <c r="D76" s="106" t="s">
        <v>59</v>
      </c>
      <c r="E76" s="66">
        <v>11</v>
      </c>
      <c r="F76" s="99">
        <v>5419023.1499999994</v>
      </c>
      <c r="G76" s="99">
        <v>2382178.1</v>
      </c>
      <c r="H76" s="99">
        <v>1364559.67</v>
      </c>
      <c r="I76" s="99">
        <v>605799.8459999999</v>
      </c>
      <c r="J76" s="99">
        <v>1343.7840000000001</v>
      </c>
      <c r="K76" s="99">
        <v>1518506.5999999999</v>
      </c>
      <c r="L76" s="99">
        <v>7683555.8399999999</v>
      </c>
      <c r="M76" s="99">
        <v>2627353.7799999998</v>
      </c>
      <c r="N76" s="99">
        <v>8868718.9299999997</v>
      </c>
      <c r="O76" s="99">
        <v>661887.96</v>
      </c>
      <c r="P76" s="99">
        <v>57883032.933199994</v>
      </c>
      <c r="Q76" s="99">
        <v>20602435.450799998</v>
      </c>
      <c r="R76" s="99">
        <v>19621367.095999997</v>
      </c>
      <c r="S76" s="99">
        <v>2706400.21</v>
      </c>
      <c r="T76" s="115">
        <v>1575054.5599999998</v>
      </c>
      <c r="U76" s="99">
        <v>1001159.5775999998</v>
      </c>
      <c r="V76" s="99">
        <v>1382553.7023999998</v>
      </c>
      <c r="W76" s="99">
        <v>1992713.7899999998</v>
      </c>
      <c r="X76" s="115">
        <v>4114760.8899999997</v>
      </c>
      <c r="Y76" s="115">
        <v>1105485.3599999999</v>
      </c>
      <c r="Z76" s="99">
        <v>2487647.09</v>
      </c>
      <c r="AB76" s="99">
        <v>495867.34080000001</v>
      </c>
      <c r="AC76" s="99">
        <v>139860.01920000001</v>
      </c>
      <c r="AF76" s="99">
        <v>25204.21</v>
      </c>
      <c r="AG76" s="99">
        <v>81833.59</v>
      </c>
      <c r="AH76" s="99">
        <v>548.11</v>
      </c>
      <c r="AI76" s="99">
        <v>111281.67</v>
      </c>
      <c r="AJ76" s="99">
        <v>3899868.1399999997</v>
      </c>
      <c r="AK76" s="99">
        <v>36010.06</v>
      </c>
      <c r="AL76" s="99">
        <v>158794.96</v>
      </c>
      <c r="AM76" s="99">
        <v>74732.349999999991</v>
      </c>
      <c r="AN76" s="99">
        <v>73866.819999999992</v>
      </c>
      <c r="AO76" s="115">
        <v>54516.59</v>
      </c>
      <c r="AP76" s="115">
        <v>22583.43</v>
      </c>
      <c r="AQ76" s="99">
        <v>1175.28</v>
      </c>
      <c r="AR76" s="99">
        <v>81980.5</v>
      </c>
      <c r="AU76" s="99">
        <v>1180295.5899999999</v>
      </c>
      <c r="AV76" s="99">
        <v>57762.179999999993</v>
      </c>
      <c r="AX76" s="99">
        <v>27889.3</v>
      </c>
      <c r="AY76" s="99">
        <v>13434967.289999999</v>
      </c>
      <c r="AZ76" s="99">
        <v>5020.3099999999995</v>
      </c>
      <c r="BA76" s="115">
        <v>646186.88</v>
      </c>
      <c r="BB76" s="66">
        <v>166215781.75999999</v>
      </c>
      <c r="BC76" s="66">
        <v>1184399.04</v>
      </c>
      <c r="BD76" s="66">
        <v>3901819.86</v>
      </c>
      <c r="BE76" s="66">
        <v>5086218.3099999996</v>
      </c>
      <c r="BF76" s="66">
        <v>0</v>
      </c>
      <c r="BG76" s="66">
        <v>5086218.3099999996</v>
      </c>
      <c r="BH76" s="66">
        <v>0</v>
      </c>
      <c r="BI76" s="66">
        <v>491239.89999999997</v>
      </c>
      <c r="BJ76" s="66">
        <v>491239.89999999997</v>
      </c>
      <c r="BK76" s="66">
        <v>11455404.01</v>
      </c>
      <c r="BL76" s="66">
        <v>6035918.2999999998</v>
      </c>
      <c r="BM76" s="66">
        <v>23068781.109999999</v>
      </c>
      <c r="BN76" s="66">
        <v>1953737.7999999998</v>
      </c>
      <c r="BO76" s="66">
        <v>4665915.29</v>
      </c>
      <c r="BP76" s="66">
        <v>6422230.2399999993</v>
      </c>
      <c r="BQ76" s="66">
        <v>189087139.42999998</v>
      </c>
    </row>
    <row r="77" spans="3:69" s="66" customFormat="1">
      <c r="C77" s="106"/>
      <c r="D77" s="107" t="s">
        <v>195</v>
      </c>
      <c r="E77" s="66">
        <v>12</v>
      </c>
      <c r="F77" s="99">
        <v>1928804.8499999999</v>
      </c>
      <c r="G77" s="99">
        <v>847893.9</v>
      </c>
      <c r="H77" s="99">
        <v>485690.73</v>
      </c>
      <c r="I77" s="99">
        <v>215623.67399999997</v>
      </c>
      <c r="J77" s="99">
        <v>478.29600000000005</v>
      </c>
      <c r="K77" s="99">
        <v>540485.4</v>
      </c>
      <c r="L77" s="99">
        <v>2734824.96</v>
      </c>
      <c r="M77" s="99">
        <v>935159.82</v>
      </c>
      <c r="N77" s="99">
        <v>3156662.67</v>
      </c>
      <c r="O77" s="99">
        <v>235587.24</v>
      </c>
      <c r="P77" s="99">
        <v>20602435.450799998</v>
      </c>
      <c r="Q77" s="99">
        <v>7333070.2451999988</v>
      </c>
      <c r="R77" s="99">
        <v>6983876.4239999996</v>
      </c>
      <c r="S77" s="99">
        <v>963294.99</v>
      </c>
      <c r="T77" s="115">
        <v>560612.64</v>
      </c>
      <c r="U77" s="99">
        <v>356344.93439999997</v>
      </c>
      <c r="V77" s="99">
        <v>492095.38559999992</v>
      </c>
      <c r="W77" s="99">
        <v>709271.01</v>
      </c>
      <c r="X77" s="115">
        <v>1464575.91</v>
      </c>
      <c r="Y77" s="115">
        <v>393477.83999999997</v>
      </c>
      <c r="Z77" s="99">
        <v>885433.71</v>
      </c>
      <c r="AB77" s="99">
        <v>176495.15520000001</v>
      </c>
      <c r="AC77" s="99">
        <v>49780.684800000003</v>
      </c>
      <c r="AF77" s="99">
        <v>8970.99</v>
      </c>
      <c r="AG77" s="99">
        <v>29127.21</v>
      </c>
      <c r="AH77" s="99">
        <v>195.09</v>
      </c>
      <c r="AI77" s="99">
        <v>39608.729999999996</v>
      </c>
      <c r="AJ77" s="99">
        <v>1388088.66</v>
      </c>
      <c r="AK77" s="99">
        <v>12817.14</v>
      </c>
      <c r="AL77" s="99">
        <v>56520.24</v>
      </c>
      <c r="AM77" s="99">
        <v>26599.649999999998</v>
      </c>
      <c r="AN77" s="99">
        <v>26291.579999999998</v>
      </c>
      <c r="AO77" s="115">
        <v>19404.21</v>
      </c>
      <c r="AP77" s="115">
        <v>8038.17</v>
      </c>
      <c r="AQ77" s="99">
        <v>418.32</v>
      </c>
      <c r="AR77" s="99">
        <v>29179.5</v>
      </c>
      <c r="AU77" s="99">
        <v>420105.20999999996</v>
      </c>
      <c r="AV77" s="99">
        <v>20559.420000000002</v>
      </c>
      <c r="AX77" s="99">
        <v>9926.6999999999989</v>
      </c>
      <c r="AY77" s="99">
        <v>4781937.51</v>
      </c>
      <c r="AZ77" s="99">
        <v>1786.8899999999999</v>
      </c>
      <c r="BA77" s="115">
        <v>229998.72</v>
      </c>
      <c r="BB77" s="66">
        <v>59161549.439999998</v>
      </c>
      <c r="BC77" s="66">
        <v>421565.76</v>
      </c>
      <c r="BD77" s="66">
        <v>1388783.3399999999</v>
      </c>
      <c r="BE77" s="66">
        <v>1810348.89</v>
      </c>
      <c r="BF77" s="66">
        <v>0</v>
      </c>
      <c r="BG77" s="66">
        <v>1810348.89</v>
      </c>
      <c r="BH77" s="66">
        <v>0</v>
      </c>
      <c r="BI77" s="66">
        <v>174848.1</v>
      </c>
      <c r="BJ77" s="66">
        <v>174848.1</v>
      </c>
      <c r="BK77" s="66">
        <v>4077347.19</v>
      </c>
      <c r="BL77" s="66">
        <v>2148377.6999999997</v>
      </c>
      <c r="BM77" s="66">
        <v>8210922.0899999999</v>
      </c>
      <c r="BN77" s="66">
        <v>695398.2</v>
      </c>
      <c r="BO77" s="66">
        <v>1660749.51</v>
      </c>
      <c r="BP77" s="66">
        <v>2285878.56</v>
      </c>
      <c r="BQ77" s="66">
        <v>67302202.170000002</v>
      </c>
    </row>
    <row r="78" spans="3:69" s="66" customFormat="1">
      <c r="C78" s="106"/>
      <c r="D78" s="107" t="s">
        <v>196</v>
      </c>
      <c r="E78" s="66">
        <v>13</v>
      </c>
      <c r="F78" s="99">
        <v>1836957</v>
      </c>
      <c r="G78" s="99">
        <v>807518</v>
      </c>
      <c r="H78" s="99">
        <v>462562.60000000003</v>
      </c>
      <c r="I78" s="99">
        <v>205355.88</v>
      </c>
      <c r="J78" s="99">
        <v>455.52</v>
      </c>
      <c r="K78" s="99">
        <v>514748</v>
      </c>
      <c r="L78" s="99">
        <v>2604595.2000000002</v>
      </c>
      <c r="M78" s="99">
        <v>890628.4</v>
      </c>
      <c r="N78" s="99">
        <v>3006345.4000000004</v>
      </c>
      <c r="O78" s="99">
        <v>224368.80000000002</v>
      </c>
      <c r="P78" s="99">
        <v>19621367.096000001</v>
      </c>
      <c r="Q78" s="99">
        <v>6983876.4240000006</v>
      </c>
      <c r="R78" s="99">
        <v>6651310.8800000008</v>
      </c>
      <c r="S78" s="99">
        <v>917423.8</v>
      </c>
      <c r="T78" s="115">
        <v>533916.80000000005</v>
      </c>
      <c r="U78" s="99">
        <v>339376.12800000003</v>
      </c>
      <c r="V78" s="99">
        <v>468662.272</v>
      </c>
      <c r="W78" s="99">
        <v>675496.20000000007</v>
      </c>
      <c r="X78" s="115">
        <v>1394834.2000000002</v>
      </c>
      <c r="Y78" s="115">
        <v>374740.80000000005</v>
      </c>
      <c r="Z78" s="99">
        <v>843270.20000000007</v>
      </c>
      <c r="AB78" s="99">
        <v>168090.62400000001</v>
      </c>
      <c r="AC78" s="99">
        <v>47410.176000000007</v>
      </c>
      <c r="AF78" s="99">
        <v>8543.7999999999993</v>
      </c>
      <c r="AG78" s="99">
        <v>27740.2</v>
      </c>
      <c r="AH78" s="99">
        <v>185.8</v>
      </c>
      <c r="AI78" s="99">
        <v>37722.6</v>
      </c>
      <c r="AJ78" s="99">
        <v>1321989.2000000002</v>
      </c>
      <c r="AK78" s="99">
        <v>12206.800000000001</v>
      </c>
      <c r="AL78" s="99">
        <v>53828.800000000003</v>
      </c>
      <c r="AM78" s="99">
        <v>25333</v>
      </c>
      <c r="AN78" s="99">
        <v>25039.600000000002</v>
      </c>
      <c r="AO78" s="115">
        <v>18480.2</v>
      </c>
      <c r="AP78" s="115">
        <v>7655.4000000000005</v>
      </c>
      <c r="AQ78" s="99">
        <v>398.40000000000003</v>
      </c>
      <c r="AR78" s="99">
        <v>27790</v>
      </c>
      <c r="AU78" s="99">
        <v>400100.2</v>
      </c>
      <c r="AV78" s="99">
        <v>19580.400000000001</v>
      </c>
      <c r="AX78" s="99">
        <v>9454</v>
      </c>
      <c r="AY78" s="99">
        <v>4554226.2</v>
      </c>
      <c r="AZ78" s="99">
        <v>1701.8000000000002</v>
      </c>
      <c r="BA78" s="115">
        <v>219046.40000000002</v>
      </c>
      <c r="BB78" s="66">
        <v>56344332.800000004</v>
      </c>
      <c r="BC78" s="66">
        <v>401491.20000000001</v>
      </c>
      <c r="BD78" s="66">
        <v>1322650.8</v>
      </c>
      <c r="BE78" s="66">
        <v>1724141.8</v>
      </c>
      <c r="BF78" s="66">
        <v>0</v>
      </c>
      <c r="BG78" s="66">
        <v>1724141.8</v>
      </c>
      <c r="BH78" s="66">
        <v>0</v>
      </c>
      <c r="BI78" s="66">
        <v>166522</v>
      </c>
      <c r="BJ78" s="66">
        <v>166522</v>
      </c>
      <c r="BK78" s="66">
        <v>3883187.8000000003</v>
      </c>
      <c r="BL78" s="66">
        <v>2046074</v>
      </c>
      <c r="BM78" s="66">
        <v>7819925.8000000007</v>
      </c>
      <c r="BN78" s="66">
        <v>662284</v>
      </c>
      <c r="BO78" s="66">
        <v>1581666.2000000002</v>
      </c>
      <c r="BP78" s="66">
        <v>2177027.2000000002</v>
      </c>
      <c r="BQ78" s="66">
        <v>64097335.400000006</v>
      </c>
    </row>
    <row r="79" spans="3:69" s="66" customFormat="1" ht="13.8">
      <c r="C79" s="106"/>
      <c r="D79" s="106" t="s">
        <v>60</v>
      </c>
      <c r="E79" s="66">
        <v>14</v>
      </c>
      <c r="F79" s="99">
        <v>124450</v>
      </c>
      <c r="G79" s="99">
        <v>29852</v>
      </c>
      <c r="H79" s="99">
        <v>659</v>
      </c>
      <c r="I79" s="99">
        <v>30573.8</v>
      </c>
      <c r="J79" s="99">
        <v>253.20000000000002</v>
      </c>
      <c r="K79" s="99">
        <v>702202</v>
      </c>
      <c r="L79" s="99">
        <v>44784</v>
      </c>
      <c r="M79" s="99">
        <v>105229</v>
      </c>
      <c r="N79" s="99">
        <v>602711</v>
      </c>
      <c r="O79" s="99">
        <v>28387</v>
      </c>
      <c r="P79" s="99">
        <v>747043.25</v>
      </c>
      <c r="Q79" s="99">
        <v>265896.75</v>
      </c>
      <c r="R79" s="99">
        <v>253235</v>
      </c>
      <c r="S79" s="99">
        <v>34772610</v>
      </c>
      <c r="T79" s="115">
        <v>335472</v>
      </c>
      <c r="U79" s="99">
        <v>1958882.0999999999</v>
      </c>
      <c r="V79" s="99">
        <v>2705122.9</v>
      </c>
      <c r="W79" s="99">
        <v>522594</v>
      </c>
      <c r="X79" s="115">
        <v>587578</v>
      </c>
      <c r="Y79" s="115">
        <v>3854995</v>
      </c>
      <c r="Z79" s="99">
        <v>1166037</v>
      </c>
      <c r="AB79" s="99">
        <v>325476.84000000003</v>
      </c>
      <c r="AC79" s="99">
        <v>91801.16</v>
      </c>
      <c r="AF79" s="99">
        <v>10606</v>
      </c>
      <c r="AG79" s="99">
        <v>113734</v>
      </c>
      <c r="AH79" s="99">
        <v>32</v>
      </c>
      <c r="AI79" s="99">
        <v>665</v>
      </c>
      <c r="AJ79" s="99">
        <v>36987998</v>
      </c>
      <c r="AK79" s="99">
        <v>3094</v>
      </c>
      <c r="AL79" s="99">
        <v>9744</v>
      </c>
      <c r="AM79" s="99">
        <v>12525</v>
      </c>
      <c r="AN79" s="99">
        <v>15411</v>
      </c>
      <c r="AO79" s="115">
        <v>4092</v>
      </c>
      <c r="AP79" s="115">
        <v>5087</v>
      </c>
      <c r="AQ79" s="99">
        <v>74</v>
      </c>
      <c r="AR79" s="99">
        <v>2040</v>
      </c>
      <c r="AU79" s="99">
        <v>5945</v>
      </c>
      <c r="AV79" s="99">
        <v>948</v>
      </c>
      <c r="AX79" s="99">
        <v>28546</v>
      </c>
      <c r="AY79" s="99">
        <v>6447</v>
      </c>
      <c r="AZ79" s="99">
        <v>52</v>
      </c>
      <c r="BA79" s="115">
        <v>437</v>
      </c>
      <c r="BB79" s="66">
        <v>86463324</v>
      </c>
      <c r="BC79" s="66">
        <v>3642140</v>
      </c>
      <c r="BD79" s="66">
        <v>825901</v>
      </c>
      <c r="BE79" s="66">
        <v>4468041</v>
      </c>
      <c r="BF79" s="66">
        <v>0</v>
      </c>
      <c r="BG79" s="66">
        <v>4468041</v>
      </c>
      <c r="BH79" s="66">
        <v>0</v>
      </c>
      <c r="BI79" s="66">
        <v>70574</v>
      </c>
      <c r="BJ79" s="66">
        <v>70574</v>
      </c>
      <c r="BK79" s="66">
        <v>1777266</v>
      </c>
      <c r="BL79" s="66">
        <v>567719</v>
      </c>
      <c r="BM79" s="66">
        <v>6883601</v>
      </c>
      <c r="BN79" s="66">
        <v>426273</v>
      </c>
      <c r="BO79" s="66">
        <v>781062</v>
      </c>
      <c r="BP79" s="66">
        <v>4207162</v>
      </c>
      <c r="BQ79" s="66">
        <v>96346752</v>
      </c>
    </row>
    <row r="80" spans="3:69" s="115" customFormat="1" ht="13.8">
      <c r="C80" s="116"/>
      <c r="D80" s="116" t="s">
        <v>64</v>
      </c>
      <c r="E80" s="115">
        <v>19</v>
      </c>
      <c r="F80" s="115">
        <v>1098778</v>
      </c>
      <c r="G80" s="115">
        <v>2099316</v>
      </c>
      <c r="H80" s="115">
        <v>6859</v>
      </c>
      <c r="I80" s="115">
        <v>4237680.4000000004</v>
      </c>
      <c r="J80" s="115">
        <v>1405401.6</v>
      </c>
      <c r="K80" s="115">
        <v>76087</v>
      </c>
      <c r="L80" s="115">
        <v>427570</v>
      </c>
      <c r="M80" s="115">
        <v>119076</v>
      </c>
      <c r="N80" s="115">
        <v>1234956</v>
      </c>
      <c r="O80" s="115">
        <v>109023</v>
      </c>
      <c r="P80" s="115">
        <v>268018.12</v>
      </c>
      <c r="Q80" s="115">
        <v>95396.28</v>
      </c>
      <c r="R80" s="115">
        <v>90853.6</v>
      </c>
      <c r="S80" s="115">
        <v>141748</v>
      </c>
      <c r="T80" s="115">
        <v>22902858</v>
      </c>
      <c r="U80" s="115">
        <v>86162.58</v>
      </c>
      <c r="V80" s="115">
        <v>118986.42</v>
      </c>
      <c r="W80" s="115">
        <v>153710</v>
      </c>
      <c r="X80" s="115">
        <v>2124003</v>
      </c>
      <c r="Y80" s="115">
        <v>1095845</v>
      </c>
      <c r="Z80" s="115">
        <v>519317</v>
      </c>
      <c r="AB80" s="115">
        <v>326441.7</v>
      </c>
      <c r="AC80" s="115">
        <v>92073.3</v>
      </c>
      <c r="AF80" s="115">
        <v>84012</v>
      </c>
      <c r="AG80" s="115">
        <v>13930</v>
      </c>
      <c r="AH80" s="115">
        <v>2574</v>
      </c>
      <c r="AI80" s="115">
        <v>765</v>
      </c>
      <c r="AJ80" s="115">
        <v>432841</v>
      </c>
      <c r="AK80" s="115">
        <v>508</v>
      </c>
      <c r="AL80" s="115">
        <v>8269</v>
      </c>
      <c r="AM80" s="115">
        <v>12315</v>
      </c>
      <c r="AN80" s="115">
        <v>3919</v>
      </c>
      <c r="AO80" s="115">
        <v>6812</v>
      </c>
      <c r="AP80" s="115">
        <v>85</v>
      </c>
      <c r="AQ80" s="115">
        <v>160629</v>
      </c>
      <c r="AR80" s="115">
        <v>5948</v>
      </c>
      <c r="AU80" s="115">
        <v>601</v>
      </c>
      <c r="AV80" s="115">
        <v>124</v>
      </c>
      <c r="AX80" s="115">
        <v>342</v>
      </c>
      <c r="AY80" s="115">
        <v>264378</v>
      </c>
      <c r="AZ80" s="115">
        <v>416</v>
      </c>
      <c r="BA80" s="115">
        <v>321</v>
      </c>
      <c r="BB80" s="115">
        <v>39828951</v>
      </c>
      <c r="BC80" s="115">
        <v>5682</v>
      </c>
      <c r="BD80" s="115">
        <v>18006</v>
      </c>
      <c r="BE80" s="115">
        <v>23688</v>
      </c>
      <c r="BF80" s="115">
        <v>0</v>
      </c>
      <c r="BG80" s="115">
        <v>23688</v>
      </c>
      <c r="BH80" s="115">
        <v>23896216</v>
      </c>
      <c r="BI80" s="115">
        <v>2300536</v>
      </c>
      <c r="BJ80" s="115">
        <v>26196752</v>
      </c>
      <c r="BK80" s="115">
        <v>2816612</v>
      </c>
      <c r="BL80" s="115">
        <v>1085401</v>
      </c>
      <c r="BM80" s="115">
        <v>30122453</v>
      </c>
      <c r="BN80" s="115">
        <v>743177</v>
      </c>
      <c r="BO80" s="115">
        <v>1315216</v>
      </c>
      <c r="BP80" s="115">
        <v>3355309</v>
      </c>
      <c r="BQ80" s="115">
        <v>71248319</v>
      </c>
    </row>
    <row r="81" spans="3:69" s="66" customFormat="1">
      <c r="C81" s="106"/>
      <c r="D81" s="108" t="s">
        <v>197</v>
      </c>
      <c r="E81" s="66">
        <v>15</v>
      </c>
      <c r="F81" s="99">
        <v>12453.84</v>
      </c>
      <c r="G81" s="99">
        <v>43783.32</v>
      </c>
      <c r="H81" s="99">
        <v>73467.66</v>
      </c>
      <c r="I81" s="99">
        <v>50693.159999999996</v>
      </c>
      <c r="J81" s="99">
        <v>144.47999999999999</v>
      </c>
      <c r="K81" s="99">
        <v>10320.66</v>
      </c>
      <c r="L81" s="99">
        <v>5342.82</v>
      </c>
      <c r="M81" s="99">
        <v>706576.08</v>
      </c>
      <c r="N81" s="99">
        <v>1495698.1199999999</v>
      </c>
      <c r="O81" s="99">
        <v>7417.2</v>
      </c>
      <c r="P81" s="99">
        <v>389608.01039999997</v>
      </c>
      <c r="Q81" s="99">
        <v>138674.03759999998</v>
      </c>
      <c r="R81" s="99">
        <v>132070.51199999999</v>
      </c>
      <c r="S81" s="99">
        <v>1167051.8999999999</v>
      </c>
      <c r="T81" s="115">
        <v>2884062.3</v>
      </c>
      <c r="U81" s="99">
        <v>10262541.693599999</v>
      </c>
      <c r="V81" s="99">
        <v>14172081.386399997</v>
      </c>
      <c r="W81" s="99">
        <v>5937267</v>
      </c>
      <c r="X81" s="115">
        <v>634644.78</v>
      </c>
      <c r="Y81" s="115">
        <v>4746947.9399999995</v>
      </c>
      <c r="Z81" s="99">
        <v>6865235.1600000001</v>
      </c>
      <c r="AB81" s="99">
        <v>364105.77840000001</v>
      </c>
      <c r="AC81" s="99">
        <v>102696.50159999999</v>
      </c>
      <c r="AF81" s="99">
        <v>157804.07999999999</v>
      </c>
      <c r="AG81" s="99">
        <v>3854.7599999999998</v>
      </c>
      <c r="AH81" s="99">
        <v>651.41999999999996</v>
      </c>
      <c r="AI81" s="99">
        <v>286.44</v>
      </c>
      <c r="AJ81" s="99">
        <v>7119109.2000000002</v>
      </c>
      <c r="AK81" s="99">
        <v>478.79999999999995</v>
      </c>
      <c r="AL81" s="99">
        <v>4153.8</v>
      </c>
      <c r="AM81" s="99">
        <v>485.09999999999997</v>
      </c>
      <c r="AN81" s="99">
        <v>0</v>
      </c>
      <c r="AO81" s="115">
        <v>631.67999999999995</v>
      </c>
      <c r="AP81" s="115">
        <v>0</v>
      </c>
      <c r="AQ81" s="99">
        <v>0.42</v>
      </c>
      <c r="AR81" s="99">
        <v>31.5</v>
      </c>
      <c r="AU81" s="99">
        <v>0.84</v>
      </c>
      <c r="AV81" s="99">
        <v>282.24</v>
      </c>
      <c r="AX81" s="99">
        <v>10.5</v>
      </c>
      <c r="AY81" s="99">
        <v>3.78</v>
      </c>
      <c r="AZ81" s="99">
        <v>7.56</v>
      </c>
      <c r="BA81" s="115">
        <v>722.81999999999994</v>
      </c>
      <c r="BB81" s="66">
        <v>57491400.119999997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323764.98</v>
      </c>
      <c r="BJ81" s="66">
        <v>323764.98</v>
      </c>
      <c r="BK81" s="66">
        <v>2456359.08</v>
      </c>
      <c r="BL81" s="66">
        <v>1965152.7</v>
      </c>
      <c r="BM81" s="66">
        <v>4745276.76</v>
      </c>
      <c r="BN81" s="66">
        <v>558962.46</v>
      </c>
      <c r="BO81" s="66">
        <v>7725697.9799999995</v>
      </c>
      <c r="BP81" s="66">
        <v>2043995.52</v>
      </c>
      <c r="BQ81" s="66">
        <v>55996011.960000001</v>
      </c>
    </row>
    <row r="82" spans="3:69" s="66" customFormat="1">
      <c r="C82" s="106"/>
      <c r="D82" s="108" t="s">
        <v>198</v>
      </c>
      <c r="E82" s="66">
        <v>16</v>
      </c>
      <c r="F82" s="99">
        <v>17198.16</v>
      </c>
      <c r="G82" s="99">
        <v>60462.679999999993</v>
      </c>
      <c r="H82" s="99">
        <v>101455.34</v>
      </c>
      <c r="I82" s="99">
        <v>70004.84</v>
      </c>
      <c r="J82" s="99">
        <v>199.51999999999998</v>
      </c>
      <c r="K82" s="99">
        <v>14252.339999999998</v>
      </c>
      <c r="L82" s="99">
        <v>7378.1799999999994</v>
      </c>
      <c r="M82" s="99">
        <v>975747.91999999993</v>
      </c>
      <c r="N82" s="99">
        <v>2065487.88</v>
      </c>
      <c r="O82" s="99">
        <v>10242.799999999999</v>
      </c>
      <c r="P82" s="99">
        <v>538030.10959999997</v>
      </c>
      <c r="Q82" s="99">
        <v>191502.24239999999</v>
      </c>
      <c r="R82" s="99">
        <v>182383.08799999999</v>
      </c>
      <c r="S82" s="99">
        <v>1611643.0999999999</v>
      </c>
      <c r="T82" s="115">
        <v>3982752.6999999997</v>
      </c>
      <c r="U82" s="99">
        <v>14172081.386399997</v>
      </c>
      <c r="V82" s="99">
        <v>19570969.533599995</v>
      </c>
      <c r="W82" s="99">
        <v>8199082.9999999991</v>
      </c>
      <c r="X82" s="115">
        <v>876414.22</v>
      </c>
      <c r="Y82" s="115">
        <v>6555309.0599999996</v>
      </c>
      <c r="Z82" s="99">
        <v>9480562.8399999999</v>
      </c>
      <c r="AB82" s="99">
        <v>502812.74160000001</v>
      </c>
      <c r="AC82" s="99">
        <v>141818.97839999999</v>
      </c>
      <c r="AF82" s="99">
        <v>217919.91999999998</v>
      </c>
      <c r="AG82" s="99">
        <v>5323.24</v>
      </c>
      <c r="AH82" s="99">
        <v>899.57999999999993</v>
      </c>
      <c r="AI82" s="99">
        <v>395.55999999999995</v>
      </c>
      <c r="AJ82" s="99">
        <v>9831150.7999999989</v>
      </c>
      <c r="AK82" s="99">
        <v>661.19999999999993</v>
      </c>
      <c r="AL82" s="99">
        <v>5736.2</v>
      </c>
      <c r="AM82" s="99">
        <v>669.9</v>
      </c>
      <c r="AN82" s="99">
        <v>0</v>
      </c>
      <c r="AO82" s="115">
        <v>872.31999999999994</v>
      </c>
      <c r="AP82" s="115">
        <v>0</v>
      </c>
      <c r="AQ82" s="99">
        <v>0.57999999999999996</v>
      </c>
      <c r="AR82" s="99">
        <v>43.5</v>
      </c>
      <c r="AU82" s="99">
        <v>1.1599999999999999</v>
      </c>
      <c r="AV82" s="99">
        <v>389.76</v>
      </c>
      <c r="AX82" s="99">
        <v>14.499999999999998</v>
      </c>
      <c r="AY82" s="99">
        <v>5.22</v>
      </c>
      <c r="AZ82" s="99">
        <v>10.44</v>
      </c>
      <c r="BA82" s="115">
        <v>998.18</v>
      </c>
      <c r="BB82" s="66">
        <v>79392885.879999995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447104.01999999996</v>
      </c>
      <c r="BJ82" s="66">
        <v>447104.01999999996</v>
      </c>
      <c r="BK82" s="66">
        <v>3392114.92</v>
      </c>
      <c r="BL82" s="66">
        <v>2713782.3</v>
      </c>
      <c r="BM82" s="66">
        <v>6553001.2399999993</v>
      </c>
      <c r="BN82" s="66">
        <v>771900.53999999992</v>
      </c>
      <c r="BO82" s="66">
        <v>10668821.02</v>
      </c>
      <c r="BP82" s="66">
        <v>2822660.48</v>
      </c>
      <c r="BQ82" s="66">
        <v>77327826.039999992</v>
      </c>
    </row>
    <row r="83" spans="3:69" s="66" customFormat="1" ht="13.8">
      <c r="C83" s="106"/>
      <c r="D83" s="106" t="s">
        <v>62</v>
      </c>
      <c r="E83" s="66">
        <v>17</v>
      </c>
      <c r="F83" s="99">
        <v>592677</v>
      </c>
      <c r="G83" s="99">
        <v>224200</v>
      </c>
      <c r="H83" s="99">
        <v>7168</v>
      </c>
      <c r="I83" s="99">
        <v>26943</v>
      </c>
      <c r="J83" s="99">
        <v>5184</v>
      </c>
      <c r="K83" s="99">
        <v>791443</v>
      </c>
      <c r="L83" s="99">
        <v>133728</v>
      </c>
      <c r="M83" s="99">
        <v>672890</v>
      </c>
      <c r="N83" s="99">
        <v>296711</v>
      </c>
      <c r="O83" s="99">
        <v>194080</v>
      </c>
      <c r="P83" s="99">
        <v>1224893.69</v>
      </c>
      <c r="Q83" s="99">
        <v>435979.11</v>
      </c>
      <c r="R83" s="99">
        <v>415218.2</v>
      </c>
      <c r="S83" s="99">
        <v>1315340</v>
      </c>
      <c r="T83" s="115">
        <v>3565430</v>
      </c>
      <c r="U83" s="99">
        <v>52715.88</v>
      </c>
      <c r="V83" s="99">
        <v>72798.12</v>
      </c>
      <c r="W83" s="99">
        <v>27715914</v>
      </c>
      <c r="X83" s="115">
        <v>1429859</v>
      </c>
      <c r="Y83" s="115">
        <v>1288062</v>
      </c>
      <c r="Z83" s="99">
        <v>4268107</v>
      </c>
      <c r="AB83" s="99">
        <v>1088391.72</v>
      </c>
      <c r="AC83" s="99">
        <v>306982.28000000003</v>
      </c>
      <c r="AF83" s="99">
        <v>200581</v>
      </c>
      <c r="AG83" s="99">
        <v>13153</v>
      </c>
      <c r="AH83" s="99">
        <v>464</v>
      </c>
      <c r="AI83" s="99">
        <v>2168</v>
      </c>
      <c r="AJ83" s="99">
        <v>13806650</v>
      </c>
      <c r="AK83" s="99">
        <v>18076</v>
      </c>
      <c r="AL83" s="99">
        <v>36649</v>
      </c>
      <c r="AM83" s="99">
        <v>34650</v>
      </c>
      <c r="AN83" s="99">
        <v>48102</v>
      </c>
      <c r="AO83" s="115">
        <v>878402</v>
      </c>
      <c r="AP83" s="115">
        <v>7670</v>
      </c>
      <c r="AQ83" s="99">
        <v>3023</v>
      </c>
      <c r="AR83" s="99">
        <v>14002</v>
      </c>
      <c r="AU83" s="99">
        <v>1010840</v>
      </c>
      <c r="AV83" s="99">
        <v>27383</v>
      </c>
      <c r="AX83" s="99">
        <v>38864</v>
      </c>
      <c r="AY83" s="99">
        <v>1586</v>
      </c>
      <c r="AZ83" s="99">
        <v>42981</v>
      </c>
      <c r="BA83" s="115">
        <v>1111110</v>
      </c>
      <c r="BB83" s="66">
        <v>63421070</v>
      </c>
      <c r="BC83" s="66">
        <v>15368</v>
      </c>
      <c r="BD83" s="66">
        <v>33979</v>
      </c>
      <c r="BE83" s="66">
        <v>49347</v>
      </c>
      <c r="BF83" s="66">
        <v>0</v>
      </c>
      <c r="BG83" s="66">
        <v>49347</v>
      </c>
      <c r="BH83" s="66">
        <v>3170573</v>
      </c>
      <c r="BI83" s="66">
        <v>759173</v>
      </c>
      <c r="BJ83" s="66">
        <v>3929746</v>
      </c>
      <c r="BK83" s="66">
        <v>2550034</v>
      </c>
      <c r="BL83" s="66">
        <v>537200</v>
      </c>
      <c r="BM83" s="66">
        <v>7066326</v>
      </c>
      <c r="BN83" s="66">
        <v>130472</v>
      </c>
      <c r="BO83" s="66">
        <v>1091445</v>
      </c>
      <c r="BP83" s="66">
        <v>3668034</v>
      </c>
      <c r="BQ83" s="66">
        <v>72933514</v>
      </c>
    </row>
    <row r="84" spans="3:69" s="115" customFormat="1" ht="13.8">
      <c r="C84" s="116"/>
      <c r="D84" s="116" t="s">
        <v>177</v>
      </c>
      <c r="E84" s="115">
        <v>23</v>
      </c>
      <c r="F84" s="115">
        <v>70202</v>
      </c>
      <c r="G84" s="115">
        <v>121683</v>
      </c>
      <c r="H84" s="115">
        <v>55420</v>
      </c>
      <c r="I84" s="115">
        <v>108515.2</v>
      </c>
      <c r="J84" s="115">
        <v>5960.8</v>
      </c>
      <c r="K84" s="115">
        <v>395960</v>
      </c>
      <c r="L84" s="115">
        <v>290591</v>
      </c>
      <c r="M84" s="115">
        <v>274122</v>
      </c>
      <c r="N84" s="115">
        <v>262473</v>
      </c>
      <c r="O84" s="115">
        <v>555857</v>
      </c>
      <c r="P84" s="115">
        <v>1431882.21</v>
      </c>
      <c r="Q84" s="115">
        <v>509652.99</v>
      </c>
      <c r="R84" s="115">
        <v>485383.8</v>
      </c>
      <c r="S84" s="115">
        <v>665429</v>
      </c>
      <c r="T84" s="115">
        <v>573702</v>
      </c>
      <c r="U84" s="115">
        <v>528301.62</v>
      </c>
      <c r="V84" s="115">
        <v>729559.38</v>
      </c>
      <c r="W84" s="115">
        <v>364439</v>
      </c>
      <c r="X84" s="115">
        <v>37781945</v>
      </c>
      <c r="Y84" s="115">
        <v>2147455</v>
      </c>
      <c r="Z84" s="115">
        <v>1521052</v>
      </c>
      <c r="AB84" s="115">
        <v>132919.02000000002</v>
      </c>
      <c r="AC84" s="115">
        <v>37489.979999999996</v>
      </c>
      <c r="AF84" s="115">
        <v>104076</v>
      </c>
      <c r="AG84" s="115">
        <v>2710563</v>
      </c>
      <c r="AH84" s="115">
        <v>13236</v>
      </c>
      <c r="AI84" s="115">
        <v>15105</v>
      </c>
      <c r="AJ84" s="115">
        <v>471053</v>
      </c>
      <c r="AK84" s="115">
        <v>4243146</v>
      </c>
      <c r="AL84" s="115">
        <v>122989</v>
      </c>
      <c r="AM84" s="115">
        <v>185005</v>
      </c>
      <c r="AN84" s="115">
        <v>4366948</v>
      </c>
      <c r="AO84" s="115">
        <v>1130161</v>
      </c>
      <c r="AP84" s="115">
        <v>17518</v>
      </c>
      <c r="AQ84" s="115">
        <v>131562</v>
      </c>
      <c r="AR84" s="115">
        <v>111958</v>
      </c>
      <c r="AU84" s="115">
        <v>1433068</v>
      </c>
      <c r="AV84" s="115">
        <v>122108</v>
      </c>
      <c r="AX84" s="115">
        <v>315631</v>
      </c>
      <c r="AY84" s="115">
        <v>31405</v>
      </c>
      <c r="AZ84" s="115">
        <v>84595</v>
      </c>
      <c r="BA84" s="115">
        <v>4833197</v>
      </c>
      <c r="BB84" s="115">
        <v>69493317</v>
      </c>
      <c r="BC84" s="115">
        <v>2302603</v>
      </c>
      <c r="BD84" s="115">
        <v>2735368</v>
      </c>
      <c r="BE84" s="115">
        <v>5037971</v>
      </c>
      <c r="BF84" s="115">
        <v>0</v>
      </c>
      <c r="BG84" s="115">
        <v>5037971</v>
      </c>
      <c r="BH84" s="115">
        <v>2092115</v>
      </c>
      <c r="BI84" s="115">
        <v>601489</v>
      </c>
      <c r="BJ84" s="115">
        <v>2693604</v>
      </c>
      <c r="BK84" s="115">
        <v>5135220</v>
      </c>
      <c r="BL84" s="115">
        <v>1276410</v>
      </c>
      <c r="BM84" s="115">
        <v>14143206</v>
      </c>
      <c r="BN84" s="115">
        <v>3396338</v>
      </c>
      <c r="BO84" s="115">
        <v>2662391</v>
      </c>
      <c r="BP84" s="115">
        <v>2880271</v>
      </c>
      <c r="BQ84" s="115">
        <v>80458064</v>
      </c>
    </row>
    <row r="85" spans="3:69" s="115" customFormat="1" ht="13.8">
      <c r="C85" s="116"/>
      <c r="D85" s="116" t="s">
        <v>66</v>
      </c>
      <c r="E85" s="115">
        <v>22</v>
      </c>
      <c r="F85" s="115">
        <v>14398</v>
      </c>
      <c r="G85" s="115">
        <v>187305</v>
      </c>
      <c r="H85" s="115">
        <v>14260</v>
      </c>
      <c r="I85" s="115">
        <v>1661545.6</v>
      </c>
      <c r="J85" s="115">
        <v>762.40000000000009</v>
      </c>
      <c r="K85" s="115">
        <v>66472</v>
      </c>
      <c r="L85" s="115">
        <v>110369</v>
      </c>
      <c r="M85" s="115">
        <v>8653</v>
      </c>
      <c r="N85" s="115">
        <v>40880</v>
      </c>
      <c r="O85" s="115">
        <v>26207</v>
      </c>
      <c r="P85" s="115">
        <v>1554729.65</v>
      </c>
      <c r="Q85" s="115">
        <v>553378.35</v>
      </c>
      <c r="R85" s="115">
        <v>527027</v>
      </c>
      <c r="S85" s="115">
        <v>172055</v>
      </c>
      <c r="T85" s="115">
        <v>1847245</v>
      </c>
      <c r="U85" s="115">
        <v>42665.279999999999</v>
      </c>
      <c r="V85" s="115">
        <v>58918.719999999994</v>
      </c>
      <c r="W85" s="115">
        <v>71623</v>
      </c>
      <c r="X85" s="115">
        <v>8199358</v>
      </c>
      <c r="Y85" s="115">
        <v>23812827</v>
      </c>
      <c r="Z85" s="115">
        <v>2991732</v>
      </c>
      <c r="AB85" s="115">
        <v>1026139.92</v>
      </c>
      <c r="AC85" s="115">
        <v>289424.08</v>
      </c>
      <c r="AF85" s="115">
        <v>5001</v>
      </c>
      <c r="AG85" s="115">
        <v>1085865</v>
      </c>
      <c r="AH85" s="115">
        <v>1247</v>
      </c>
      <c r="AI85" s="115">
        <v>928</v>
      </c>
      <c r="AJ85" s="115">
        <v>5974844</v>
      </c>
      <c r="AK85" s="115">
        <v>656149</v>
      </c>
      <c r="AL85" s="115">
        <v>39596</v>
      </c>
      <c r="AM85" s="115">
        <v>111248</v>
      </c>
      <c r="AN85" s="115">
        <v>116593</v>
      </c>
      <c r="AO85" s="115">
        <v>127998</v>
      </c>
      <c r="AP85" s="115">
        <v>342</v>
      </c>
      <c r="AQ85" s="115">
        <v>591</v>
      </c>
      <c r="AR85" s="115">
        <v>21909</v>
      </c>
      <c r="AU85" s="115">
        <v>812381</v>
      </c>
      <c r="AV85" s="115">
        <v>7831</v>
      </c>
      <c r="AX85" s="115">
        <v>34880</v>
      </c>
      <c r="AY85" s="115">
        <v>3828</v>
      </c>
      <c r="AZ85" s="115">
        <v>1635</v>
      </c>
      <c r="BA85" s="115">
        <v>35131</v>
      </c>
      <c r="BB85" s="115">
        <v>52315970</v>
      </c>
      <c r="BC85" s="115">
        <v>1318753</v>
      </c>
      <c r="BD85" s="115">
        <v>3294834</v>
      </c>
      <c r="BE85" s="115">
        <v>4613586</v>
      </c>
      <c r="BF85" s="115">
        <v>0</v>
      </c>
      <c r="BG85" s="115">
        <v>4613586</v>
      </c>
      <c r="BH85" s="115">
        <v>5089799</v>
      </c>
      <c r="BI85" s="115">
        <v>1446800</v>
      </c>
      <c r="BJ85" s="115">
        <v>6536599</v>
      </c>
      <c r="BK85" s="115">
        <v>2646925</v>
      </c>
      <c r="BL85" s="115">
        <v>2057232</v>
      </c>
      <c r="BM85" s="115">
        <v>15854342</v>
      </c>
      <c r="BN85" s="115">
        <v>540098</v>
      </c>
      <c r="BO85" s="115">
        <v>915042</v>
      </c>
      <c r="BP85" s="115">
        <v>2751192</v>
      </c>
      <c r="BQ85" s="115">
        <v>69466364</v>
      </c>
    </row>
    <row r="86" spans="3:69" s="66" customFormat="1" ht="13.8">
      <c r="C86" s="106"/>
      <c r="D86" s="106" t="s">
        <v>63</v>
      </c>
      <c r="E86" s="66">
        <v>18</v>
      </c>
      <c r="F86" s="99">
        <v>106250</v>
      </c>
      <c r="G86" s="99">
        <v>362893</v>
      </c>
      <c r="H86" s="99">
        <v>6600</v>
      </c>
      <c r="I86" s="99">
        <v>84706</v>
      </c>
      <c r="J86" s="99">
        <v>4974</v>
      </c>
      <c r="K86" s="99">
        <v>555767</v>
      </c>
      <c r="L86" s="99">
        <v>345635</v>
      </c>
      <c r="M86" s="99">
        <v>135269</v>
      </c>
      <c r="N86" s="99">
        <v>257924</v>
      </c>
      <c r="O86" s="99">
        <v>763015</v>
      </c>
      <c r="P86" s="99">
        <v>1302679.8799999999</v>
      </c>
      <c r="Q86" s="99">
        <v>463665.72</v>
      </c>
      <c r="R86" s="99">
        <v>441586.4</v>
      </c>
      <c r="S86" s="99">
        <v>9442618</v>
      </c>
      <c r="T86" s="115">
        <v>7790858</v>
      </c>
      <c r="U86" s="99">
        <v>238572.18</v>
      </c>
      <c r="V86" s="99">
        <v>329456.81999999995</v>
      </c>
      <c r="W86" s="99">
        <v>1446729</v>
      </c>
      <c r="X86" s="115">
        <v>3507505</v>
      </c>
      <c r="Y86" s="115">
        <v>2041021</v>
      </c>
      <c r="Z86" s="99">
        <v>32833780</v>
      </c>
      <c r="AB86" s="99">
        <v>2046195.06</v>
      </c>
      <c r="AC86" s="99">
        <v>577131.94000000006</v>
      </c>
      <c r="AF86" s="99">
        <v>12096</v>
      </c>
      <c r="AG86" s="99">
        <v>455718</v>
      </c>
      <c r="AH86" s="99">
        <v>3437</v>
      </c>
      <c r="AI86" s="99">
        <v>4773</v>
      </c>
      <c r="AJ86" s="99">
        <v>2315442</v>
      </c>
      <c r="AK86" s="99">
        <v>54590</v>
      </c>
      <c r="AL86" s="99">
        <v>527881</v>
      </c>
      <c r="AM86" s="99">
        <v>159060</v>
      </c>
      <c r="AN86" s="99">
        <v>53573</v>
      </c>
      <c r="AO86" s="115">
        <v>40409</v>
      </c>
      <c r="AP86" s="115">
        <v>3389</v>
      </c>
      <c r="AQ86" s="99">
        <v>49405</v>
      </c>
      <c r="AR86" s="99">
        <v>21322</v>
      </c>
      <c r="AU86" s="99">
        <v>17460</v>
      </c>
      <c r="AV86" s="99">
        <v>10442</v>
      </c>
      <c r="AX86" s="99">
        <v>20452</v>
      </c>
      <c r="AY86" s="99">
        <v>6342</v>
      </c>
      <c r="AZ86" s="99">
        <v>22221</v>
      </c>
      <c r="BA86" s="115">
        <v>16661</v>
      </c>
      <c r="BB86" s="66">
        <v>68879506</v>
      </c>
      <c r="BC86" s="66">
        <v>23262</v>
      </c>
      <c r="BD86" s="66">
        <v>20573</v>
      </c>
      <c r="BE86" s="66">
        <v>43835</v>
      </c>
      <c r="BF86" s="66">
        <v>0</v>
      </c>
      <c r="BG86" s="66">
        <v>43835</v>
      </c>
      <c r="BH86" s="66">
        <v>19876312</v>
      </c>
      <c r="BI86" s="66">
        <v>5413595</v>
      </c>
      <c r="BJ86" s="66">
        <v>25289907</v>
      </c>
      <c r="BK86" s="66">
        <v>3601262</v>
      </c>
      <c r="BL86" s="66">
        <v>858706</v>
      </c>
      <c r="BM86" s="66">
        <v>29793709</v>
      </c>
      <c r="BN86" s="66">
        <v>1193703</v>
      </c>
      <c r="BO86" s="66">
        <v>3956657</v>
      </c>
      <c r="BP86" s="66">
        <v>4709430</v>
      </c>
      <c r="BQ86" s="66">
        <v>98232284</v>
      </c>
    </row>
    <row r="87" spans="3:69">
      <c r="T87" s="49"/>
      <c r="X87" s="49"/>
      <c r="Y87" s="49"/>
      <c r="AO87" s="49"/>
      <c r="AP87" s="49"/>
      <c r="BA87" s="49"/>
    </row>
    <row r="88" spans="3:69" s="66" customFormat="1" ht="13.8">
      <c r="C88" s="106"/>
      <c r="D88" s="74" t="s">
        <v>157</v>
      </c>
      <c r="E88" s="66">
        <v>20</v>
      </c>
      <c r="F88" s="99">
        <v>884576.94000000006</v>
      </c>
      <c r="G88" s="99">
        <v>18763.68</v>
      </c>
      <c r="H88" s="99">
        <v>1063.92</v>
      </c>
      <c r="I88" s="99">
        <v>11405.004000000001</v>
      </c>
      <c r="J88" s="99">
        <v>353.49600000000004</v>
      </c>
      <c r="K88" s="99">
        <v>49168.86</v>
      </c>
      <c r="L88" s="99">
        <v>25505.22</v>
      </c>
      <c r="M88" s="99">
        <v>23182.38</v>
      </c>
      <c r="N88" s="99">
        <v>18407.22</v>
      </c>
      <c r="O88" s="99">
        <v>27477.84</v>
      </c>
      <c r="P88" s="99">
        <v>1608099.8699999999</v>
      </c>
      <c r="Q88" s="99">
        <v>572374.53</v>
      </c>
      <c r="R88" s="99">
        <v>545118.6</v>
      </c>
      <c r="S88" s="99">
        <v>49609.560000000005</v>
      </c>
      <c r="T88" s="115">
        <v>3242173.74</v>
      </c>
      <c r="U88" s="99">
        <v>122395.29119999999</v>
      </c>
      <c r="V88" s="99">
        <v>169022.06879999998</v>
      </c>
      <c r="W88" s="99">
        <v>25742.34</v>
      </c>
      <c r="X88" s="115">
        <v>80265.899999999994</v>
      </c>
      <c r="Y88" s="115">
        <v>2066730.12</v>
      </c>
      <c r="Z88" s="99">
        <v>213405.66</v>
      </c>
      <c r="AB88" s="99">
        <v>40709031.433200002</v>
      </c>
      <c r="AC88" s="99">
        <v>11482034.506800001</v>
      </c>
      <c r="AF88" s="99">
        <v>116730.9</v>
      </c>
      <c r="AG88" s="99">
        <v>7903.7400000000007</v>
      </c>
      <c r="AH88" s="99">
        <v>1983.54</v>
      </c>
      <c r="AI88" s="99">
        <v>483.6</v>
      </c>
      <c r="AJ88" s="99">
        <v>113731.02</v>
      </c>
      <c r="AK88" s="99">
        <v>9632.2200000000012</v>
      </c>
      <c r="AL88" s="99">
        <v>4337272.68</v>
      </c>
      <c r="AM88" s="99">
        <v>7346.8200000000006</v>
      </c>
      <c r="AN88" s="99">
        <v>17184.18</v>
      </c>
      <c r="AO88" s="115">
        <v>175556.16</v>
      </c>
      <c r="AP88" s="115">
        <v>562.38</v>
      </c>
      <c r="AQ88" s="99">
        <v>138762</v>
      </c>
      <c r="AR88" s="99">
        <v>29816.280000000002</v>
      </c>
      <c r="AU88" s="99">
        <v>39290.94</v>
      </c>
      <c r="AV88" s="99">
        <v>56502.420000000006</v>
      </c>
      <c r="AX88" s="99">
        <v>29982.420000000002</v>
      </c>
      <c r="AY88" s="99">
        <v>4233.84</v>
      </c>
      <c r="AZ88" s="99">
        <v>4115.28</v>
      </c>
      <c r="BA88" s="115">
        <v>29653.260000000002</v>
      </c>
      <c r="BB88" s="66">
        <v>67066651.080000006</v>
      </c>
      <c r="BC88" s="66">
        <v>3332851.8600000003</v>
      </c>
      <c r="BD88" s="66">
        <v>6154205.46</v>
      </c>
      <c r="BE88" s="66">
        <v>9487058.0999999996</v>
      </c>
      <c r="BF88" s="66">
        <v>0</v>
      </c>
      <c r="BG88" s="66">
        <v>9487058.0999999996</v>
      </c>
      <c r="BH88" s="66">
        <v>1226364.3600000001</v>
      </c>
      <c r="BI88" s="66">
        <v>817893.96000000008</v>
      </c>
      <c r="BJ88" s="66">
        <v>2044258.32</v>
      </c>
      <c r="BK88" s="66">
        <v>3135438.54</v>
      </c>
      <c r="BL88" s="66">
        <v>1777314.24</v>
      </c>
      <c r="BM88" s="66">
        <v>16444069.200000001</v>
      </c>
      <c r="BN88" s="66">
        <v>402901.98000000004</v>
      </c>
      <c r="BO88" s="66">
        <v>4259470.0200000005</v>
      </c>
      <c r="BP88" s="66">
        <v>3903318.12</v>
      </c>
      <c r="BQ88" s="66">
        <v>82751666.400000006</v>
      </c>
    </row>
    <row r="89" spans="3:69" s="66" customFormat="1" ht="13.8">
      <c r="C89" s="106"/>
      <c r="D89" s="74" t="s">
        <v>158</v>
      </c>
      <c r="E89" s="66">
        <v>21</v>
      </c>
      <c r="F89" s="99">
        <v>249496.06</v>
      </c>
      <c r="G89" s="99">
        <v>5292.32</v>
      </c>
      <c r="H89" s="99">
        <v>300.08</v>
      </c>
      <c r="I89" s="99">
        <v>3216.7960000000003</v>
      </c>
      <c r="J89" s="99">
        <v>99.704000000000008</v>
      </c>
      <c r="K89" s="99">
        <v>13868.14</v>
      </c>
      <c r="L89" s="99">
        <v>7193.78</v>
      </c>
      <c r="M89" s="99">
        <v>6538.62</v>
      </c>
      <c r="N89" s="99">
        <v>5191.78</v>
      </c>
      <c r="O89" s="99">
        <v>7750.16</v>
      </c>
      <c r="P89" s="99">
        <v>453566.63</v>
      </c>
      <c r="Q89" s="99">
        <v>161438.97</v>
      </c>
      <c r="R89" s="99">
        <v>153751.4</v>
      </c>
      <c r="S89" s="99">
        <v>13992.44</v>
      </c>
      <c r="T89" s="115">
        <v>914459.26</v>
      </c>
      <c r="U89" s="99">
        <v>34521.748800000001</v>
      </c>
      <c r="V89" s="99">
        <v>47672.891199999998</v>
      </c>
      <c r="W89" s="99">
        <v>7260.66</v>
      </c>
      <c r="X89" s="115">
        <v>22639.1</v>
      </c>
      <c r="Y89" s="115">
        <v>582923.88</v>
      </c>
      <c r="Z89" s="99">
        <v>60191.340000000004</v>
      </c>
      <c r="AB89" s="99">
        <v>11482034.506800001</v>
      </c>
      <c r="AC89" s="99">
        <v>3238522.5532</v>
      </c>
      <c r="AF89" s="99">
        <v>32924.1</v>
      </c>
      <c r="AG89" s="99">
        <v>2229.2600000000002</v>
      </c>
      <c r="AH89" s="99">
        <v>559.46</v>
      </c>
      <c r="AI89" s="99">
        <v>136.4</v>
      </c>
      <c r="AJ89" s="99">
        <v>32077.98</v>
      </c>
      <c r="AK89" s="99">
        <v>2716.78</v>
      </c>
      <c r="AL89" s="99">
        <v>1223333.32</v>
      </c>
      <c r="AM89" s="99">
        <v>2072.1799999999998</v>
      </c>
      <c r="AN89" s="99">
        <v>4846.82</v>
      </c>
      <c r="AO89" s="115">
        <v>49515.840000000004</v>
      </c>
      <c r="AP89" s="115">
        <v>158.62</v>
      </c>
      <c r="AQ89" s="99">
        <v>39138</v>
      </c>
      <c r="AR89" s="99">
        <v>8409.7199999999993</v>
      </c>
      <c r="AU89" s="99">
        <v>11082.06</v>
      </c>
      <c r="AV89" s="99">
        <v>15936.58</v>
      </c>
      <c r="AX89" s="99">
        <v>8456.58</v>
      </c>
      <c r="AY89" s="99">
        <v>1194.1600000000001</v>
      </c>
      <c r="AZ89" s="99">
        <v>1160.72</v>
      </c>
      <c r="BA89" s="115">
        <v>8363.74</v>
      </c>
      <c r="BB89" s="66">
        <v>18916234.920000002</v>
      </c>
      <c r="BC89" s="66">
        <v>940035.14</v>
      </c>
      <c r="BD89" s="66">
        <v>1735801.54</v>
      </c>
      <c r="BE89" s="66">
        <v>2675836.9</v>
      </c>
      <c r="BF89" s="66">
        <v>0</v>
      </c>
      <c r="BG89" s="66">
        <v>2675836.9</v>
      </c>
      <c r="BH89" s="66">
        <v>345897.64</v>
      </c>
      <c r="BI89" s="66">
        <v>230688.04</v>
      </c>
      <c r="BJ89" s="66">
        <v>576585.68000000005</v>
      </c>
      <c r="BK89" s="66">
        <v>884354.46</v>
      </c>
      <c r="BL89" s="66">
        <v>501293.76</v>
      </c>
      <c r="BM89" s="66">
        <v>4638070.8</v>
      </c>
      <c r="BN89" s="66">
        <v>113639.02</v>
      </c>
      <c r="BO89" s="66">
        <v>1201388.98</v>
      </c>
      <c r="BP89" s="66">
        <v>1100935.8800000001</v>
      </c>
      <c r="BQ89" s="66">
        <v>23340213.600000001</v>
      </c>
    </row>
    <row r="90" spans="3:69">
      <c r="T90" s="49"/>
      <c r="X90" s="49"/>
      <c r="Y90" s="49"/>
      <c r="AO90" s="49"/>
      <c r="AP90" s="49"/>
      <c r="BA90" s="49"/>
    </row>
    <row r="91" spans="3:69">
      <c r="T91" s="49"/>
      <c r="X91" s="49"/>
      <c r="Y91" s="49"/>
      <c r="AO91" s="49"/>
      <c r="AP91" s="49"/>
      <c r="BA91" s="49"/>
    </row>
    <row r="92" spans="3:69" s="66" customFormat="1" ht="13.8">
      <c r="C92" s="106"/>
      <c r="D92" s="106" t="s">
        <v>179</v>
      </c>
      <c r="E92" s="66">
        <v>24</v>
      </c>
      <c r="F92" s="99">
        <v>1846</v>
      </c>
      <c r="G92" s="99">
        <v>24106</v>
      </c>
      <c r="H92" s="99">
        <v>2815</v>
      </c>
      <c r="I92" s="99">
        <v>51120.800000000003</v>
      </c>
      <c r="J92" s="99">
        <v>4723.2</v>
      </c>
      <c r="K92" s="99">
        <v>35737</v>
      </c>
      <c r="L92" s="99">
        <v>120833</v>
      </c>
      <c r="M92" s="99">
        <v>72584</v>
      </c>
      <c r="N92" s="99">
        <v>832566</v>
      </c>
      <c r="O92" s="99">
        <v>33827</v>
      </c>
      <c r="P92" s="99">
        <v>42740.189999999995</v>
      </c>
      <c r="Q92" s="99">
        <v>15212.609999999999</v>
      </c>
      <c r="R92" s="99">
        <v>14488.2</v>
      </c>
      <c r="S92" s="99">
        <v>574901</v>
      </c>
      <c r="T92" s="115">
        <v>118436</v>
      </c>
      <c r="U92" s="99">
        <v>790412.27999999991</v>
      </c>
      <c r="V92" s="99">
        <v>1091521.72</v>
      </c>
      <c r="W92" s="99">
        <v>576447</v>
      </c>
      <c r="X92" s="115">
        <v>13847</v>
      </c>
      <c r="Y92" s="115">
        <v>22100</v>
      </c>
      <c r="Z92" s="99">
        <v>63822</v>
      </c>
      <c r="AB92" s="99">
        <v>69722.64</v>
      </c>
      <c r="AC92" s="99">
        <v>19665.36</v>
      </c>
      <c r="AF92" s="99">
        <v>324193</v>
      </c>
      <c r="AG92" s="99">
        <v>541632</v>
      </c>
      <c r="AH92" s="99">
        <v>2763</v>
      </c>
      <c r="AI92" s="99">
        <v>19017</v>
      </c>
      <c r="AJ92" s="99">
        <v>8868</v>
      </c>
      <c r="AK92" s="99">
        <v>5875</v>
      </c>
      <c r="AL92" s="99">
        <v>57999</v>
      </c>
      <c r="AM92" s="99">
        <v>12594</v>
      </c>
      <c r="AN92" s="99">
        <v>2137</v>
      </c>
      <c r="AO92" s="115">
        <v>2107079</v>
      </c>
      <c r="AP92" s="115">
        <v>28</v>
      </c>
      <c r="AQ92" s="99">
        <v>1102</v>
      </c>
      <c r="AR92" s="99">
        <v>43455</v>
      </c>
      <c r="AU92" s="99">
        <v>315351</v>
      </c>
      <c r="AV92" s="99">
        <v>44592</v>
      </c>
      <c r="AX92" s="99">
        <v>21780</v>
      </c>
      <c r="AY92" s="99">
        <v>5972</v>
      </c>
      <c r="AZ92" s="99">
        <v>59635</v>
      </c>
      <c r="BA92" s="115">
        <v>352261</v>
      </c>
      <c r="BB92" s="66">
        <v>8519805</v>
      </c>
      <c r="BC92" s="66">
        <v>613</v>
      </c>
      <c r="BD92" s="66">
        <v>6804</v>
      </c>
      <c r="BE92" s="66">
        <v>7417</v>
      </c>
      <c r="BF92" s="66">
        <v>0</v>
      </c>
      <c r="BG92" s="66">
        <v>7417</v>
      </c>
      <c r="BH92" s="66">
        <v>0</v>
      </c>
      <c r="BI92" s="66">
        <v>65301</v>
      </c>
      <c r="BJ92" s="66">
        <v>65301</v>
      </c>
      <c r="BK92" s="66">
        <v>108157</v>
      </c>
      <c r="BL92" s="66">
        <v>61808</v>
      </c>
      <c r="BM92" s="66">
        <v>242683</v>
      </c>
      <c r="BN92" s="66">
        <v>1457255</v>
      </c>
      <c r="BO92" s="66">
        <v>2257255</v>
      </c>
      <c r="BP92" s="66">
        <v>252663</v>
      </c>
      <c r="BQ92" s="66">
        <v>5300641</v>
      </c>
    </row>
    <row r="93" spans="3:69" s="66" customFormat="1" ht="13.8">
      <c r="C93" s="106"/>
      <c r="D93" s="106" t="s">
        <v>70</v>
      </c>
      <c r="E93" s="66">
        <v>25</v>
      </c>
      <c r="F93" s="99">
        <v>184417</v>
      </c>
      <c r="G93" s="99">
        <v>401280</v>
      </c>
      <c r="H93" s="99">
        <v>186500</v>
      </c>
      <c r="I93" s="99">
        <v>353313.2</v>
      </c>
      <c r="J93" s="99">
        <v>19174.8</v>
      </c>
      <c r="K93" s="99">
        <v>1265214</v>
      </c>
      <c r="L93" s="99">
        <v>947449</v>
      </c>
      <c r="M93" s="99">
        <v>850559</v>
      </c>
      <c r="N93" s="99">
        <v>801060</v>
      </c>
      <c r="O93" s="99">
        <v>1707266</v>
      </c>
      <c r="P93" s="99">
        <v>4247605.29</v>
      </c>
      <c r="Q93" s="99">
        <v>1511859.51</v>
      </c>
      <c r="R93" s="99">
        <v>1439866.2000000002</v>
      </c>
      <c r="S93" s="99">
        <v>1383235</v>
      </c>
      <c r="T93" s="115">
        <v>552428</v>
      </c>
      <c r="U93" s="99">
        <v>1745604</v>
      </c>
      <c r="V93" s="99">
        <v>2410596</v>
      </c>
      <c r="W93" s="99">
        <v>882210</v>
      </c>
      <c r="X93" s="115">
        <v>390142</v>
      </c>
      <c r="Y93" s="115">
        <v>301399</v>
      </c>
      <c r="Z93" s="99">
        <v>672867</v>
      </c>
      <c r="AB93" s="99">
        <v>277400.76</v>
      </c>
      <c r="AC93" s="99">
        <v>78241.240000000005</v>
      </c>
      <c r="AF93" s="99">
        <v>49041</v>
      </c>
      <c r="AG93" s="99">
        <v>8007680</v>
      </c>
      <c r="AH93" s="99">
        <v>33609</v>
      </c>
      <c r="AI93" s="99">
        <v>45873</v>
      </c>
      <c r="AJ93" s="99">
        <v>1014294</v>
      </c>
      <c r="AK93" s="99">
        <v>356265</v>
      </c>
      <c r="AL93" s="99">
        <v>250498</v>
      </c>
      <c r="AM93" s="99">
        <v>260241</v>
      </c>
      <c r="AN93" s="99">
        <v>103169</v>
      </c>
      <c r="AO93" s="115">
        <v>324724</v>
      </c>
      <c r="AP93" s="115">
        <v>10316</v>
      </c>
      <c r="AQ93" s="99">
        <v>206937</v>
      </c>
      <c r="AR93" s="99">
        <v>322740</v>
      </c>
      <c r="AU93" s="99">
        <v>103421</v>
      </c>
      <c r="AV93" s="99">
        <v>149048</v>
      </c>
      <c r="AX93" s="99">
        <v>90147</v>
      </c>
      <c r="AY93" s="99">
        <v>48899</v>
      </c>
      <c r="AZ93" s="99">
        <v>31641</v>
      </c>
      <c r="BA93" s="115">
        <v>59676</v>
      </c>
      <c r="BB93" s="66">
        <v>34077907</v>
      </c>
      <c r="BC93" s="66">
        <v>1367651</v>
      </c>
      <c r="BD93" s="66">
        <v>4663228</v>
      </c>
      <c r="BE93" s="66">
        <v>6030880</v>
      </c>
      <c r="BF93" s="66">
        <v>0</v>
      </c>
      <c r="BG93" s="66">
        <v>6030880</v>
      </c>
      <c r="BH93" s="66">
        <v>0</v>
      </c>
      <c r="BI93" s="66">
        <v>0</v>
      </c>
      <c r="BJ93" s="66">
        <v>0</v>
      </c>
      <c r="BK93" s="66">
        <v>0</v>
      </c>
      <c r="BL93" s="66">
        <v>83522</v>
      </c>
      <c r="BM93" s="66">
        <v>6114402</v>
      </c>
      <c r="BN93" s="66">
        <v>0</v>
      </c>
      <c r="BO93" s="66">
        <v>350957</v>
      </c>
      <c r="BP93" s="66">
        <v>1844501</v>
      </c>
      <c r="BQ93" s="66">
        <v>41685852</v>
      </c>
    </row>
    <row r="94" spans="3:69" s="66" customFormat="1" ht="13.8">
      <c r="C94" s="106"/>
      <c r="D94" s="106" t="s">
        <v>71</v>
      </c>
      <c r="E94" s="66">
        <v>26</v>
      </c>
      <c r="F94" s="99">
        <v>5011</v>
      </c>
      <c r="G94" s="99">
        <v>0</v>
      </c>
      <c r="H94" s="99">
        <v>0</v>
      </c>
      <c r="I94" s="99">
        <v>0</v>
      </c>
      <c r="J94" s="99">
        <v>0</v>
      </c>
      <c r="K94" s="99">
        <v>1030</v>
      </c>
      <c r="L94" s="99">
        <v>0</v>
      </c>
      <c r="M94" s="99">
        <v>0</v>
      </c>
      <c r="N94" s="99">
        <v>0</v>
      </c>
      <c r="O94" s="99">
        <v>5</v>
      </c>
      <c r="P94" s="99">
        <v>20.059999999999999</v>
      </c>
      <c r="Q94" s="99">
        <v>7.14</v>
      </c>
      <c r="R94" s="99">
        <v>6.8000000000000007</v>
      </c>
      <c r="S94" s="99">
        <v>1</v>
      </c>
      <c r="T94" s="115">
        <v>34721</v>
      </c>
      <c r="U94" s="99">
        <v>19564.439999999999</v>
      </c>
      <c r="V94" s="99">
        <v>27017.559999999998</v>
      </c>
      <c r="W94" s="99">
        <v>99522</v>
      </c>
      <c r="X94" s="115">
        <v>0</v>
      </c>
      <c r="Y94" s="115">
        <v>0</v>
      </c>
      <c r="Z94" s="99">
        <v>4</v>
      </c>
      <c r="AB94" s="99">
        <v>0</v>
      </c>
      <c r="AC94" s="99">
        <v>0</v>
      </c>
      <c r="AF94" s="99">
        <v>1</v>
      </c>
      <c r="AG94" s="99">
        <v>0</v>
      </c>
      <c r="AH94" s="99">
        <v>2161062</v>
      </c>
      <c r="AI94" s="99">
        <v>2</v>
      </c>
      <c r="AJ94" s="99">
        <v>0</v>
      </c>
      <c r="AK94" s="99">
        <v>5201</v>
      </c>
      <c r="AL94" s="99">
        <v>1351332</v>
      </c>
      <c r="AM94" s="99">
        <v>320300</v>
      </c>
      <c r="AN94" s="99">
        <v>0</v>
      </c>
      <c r="AO94" s="115">
        <v>43723</v>
      </c>
      <c r="AP94" s="115">
        <v>1543</v>
      </c>
      <c r="AQ94" s="99">
        <v>0</v>
      </c>
      <c r="AR94" s="99">
        <v>375</v>
      </c>
      <c r="AU94" s="99">
        <v>167760</v>
      </c>
      <c r="AV94" s="99">
        <v>1036</v>
      </c>
      <c r="AX94" s="99">
        <v>66476</v>
      </c>
      <c r="AY94" s="99">
        <v>1534</v>
      </c>
      <c r="AZ94" s="99">
        <v>2068</v>
      </c>
      <c r="BA94" s="115">
        <v>52138</v>
      </c>
      <c r="BB94" s="66">
        <v>4361460</v>
      </c>
      <c r="BC94" s="66">
        <v>59566</v>
      </c>
      <c r="BD94" s="66">
        <v>176427</v>
      </c>
      <c r="BE94" s="66">
        <v>235993</v>
      </c>
      <c r="BF94" s="66">
        <v>0</v>
      </c>
      <c r="BG94" s="66">
        <v>235993</v>
      </c>
      <c r="BH94" s="66">
        <v>0</v>
      </c>
      <c r="BI94" s="66">
        <v>232</v>
      </c>
      <c r="BJ94" s="66">
        <v>232</v>
      </c>
      <c r="BK94" s="66">
        <v>0</v>
      </c>
      <c r="BL94" s="66">
        <v>54240</v>
      </c>
      <c r="BM94" s="66">
        <v>290465</v>
      </c>
      <c r="BN94" s="66">
        <v>0</v>
      </c>
      <c r="BO94" s="66">
        <v>23890</v>
      </c>
      <c r="BP94" s="66">
        <v>203090</v>
      </c>
      <c r="BQ94" s="66">
        <v>4831125</v>
      </c>
    </row>
    <row r="95" spans="3:69" s="66" customFormat="1" ht="13.8">
      <c r="C95" s="106"/>
      <c r="D95" s="106" t="s">
        <v>72</v>
      </c>
      <c r="E95" s="66">
        <v>27</v>
      </c>
      <c r="F95" s="99">
        <v>0</v>
      </c>
      <c r="G95" s="99">
        <v>38268</v>
      </c>
      <c r="H95" s="99">
        <v>25260</v>
      </c>
      <c r="I95" s="99">
        <v>9736.4</v>
      </c>
      <c r="J95" s="99">
        <v>763.6</v>
      </c>
      <c r="K95" s="99">
        <v>85822</v>
      </c>
      <c r="L95" s="99">
        <v>79674</v>
      </c>
      <c r="M95" s="99">
        <v>87222</v>
      </c>
      <c r="N95" s="99">
        <v>134272</v>
      </c>
      <c r="O95" s="99">
        <v>19940</v>
      </c>
      <c r="P95" s="99">
        <v>70135.069999999992</v>
      </c>
      <c r="Q95" s="99">
        <v>24963.329999999998</v>
      </c>
      <c r="R95" s="99">
        <v>23774.600000000002</v>
      </c>
      <c r="S95" s="99">
        <v>40233</v>
      </c>
      <c r="T95" s="115">
        <v>18394</v>
      </c>
      <c r="U95" s="99">
        <v>15763.439999999999</v>
      </c>
      <c r="V95" s="99">
        <v>21768.559999999998</v>
      </c>
      <c r="W95" s="99">
        <v>158840</v>
      </c>
      <c r="X95" s="115">
        <v>26794</v>
      </c>
      <c r="Y95" s="115">
        <v>10654</v>
      </c>
      <c r="Z95" s="99">
        <v>66792</v>
      </c>
      <c r="AB95" s="99">
        <v>19613.88</v>
      </c>
      <c r="AC95" s="99">
        <v>5532.12</v>
      </c>
      <c r="AF95" s="99">
        <v>5540</v>
      </c>
      <c r="AG95" s="99">
        <v>84319</v>
      </c>
      <c r="AH95" s="99">
        <v>412</v>
      </c>
      <c r="AI95" s="99">
        <v>388714</v>
      </c>
      <c r="AJ95" s="99">
        <v>1026332</v>
      </c>
      <c r="AK95" s="99">
        <v>60021</v>
      </c>
      <c r="AL95" s="99">
        <v>188305</v>
      </c>
      <c r="AM95" s="99">
        <v>104588</v>
      </c>
      <c r="AN95" s="99">
        <v>12936</v>
      </c>
      <c r="AO95" s="115">
        <v>53002</v>
      </c>
      <c r="AP95" s="115">
        <v>5800</v>
      </c>
      <c r="AQ95" s="99">
        <v>41150</v>
      </c>
      <c r="AR95" s="99">
        <v>9414</v>
      </c>
      <c r="AU95" s="99">
        <v>19050</v>
      </c>
      <c r="AV95" s="99">
        <v>215034</v>
      </c>
      <c r="AX95" s="99">
        <v>82740</v>
      </c>
      <c r="AY95" s="99">
        <v>22721</v>
      </c>
      <c r="AZ95" s="99">
        <v>8019</v>
      </c>
      <c r="BA95" s="115">
        <v>38829</v>
      </c>
      <c r="BB95" s="66">
        <v>3351144</v>
      </c>
      <c r="BC95" s="66">
        <v>129709</v>
      </c>
      <c r="BD95" s="66">
        <v>530815</v>
      </c>
      <c r="BE95" s="66">
        <v>660524</v>
      </c>
      <c r="BF95" s="66">
        <v>0</v>
      </c>
      <c r="BG95" s="66">
        <v>660524</v>
      </c>
      <c r="BH95" s="66">
        <v>0</v>
      </c>
      <c r="BI95" s="66">
        <v>7596</v>
      </c>
      <c r="BJ95" s="66">
        <v>7596</v>
      </c>
      <c r="BK95" s="66">
        <v>0</v>
      </c>
      <c r="BL95" s="66">
        <v>3192</v>
      </c>
      <c r="BM95" s="66">
        <v>671312</v>
      </c>
      <c r="BN95" s="66">
        <v>0</v>
      </c>
      <c r="BO95" s="66">
        <v>214</v>
      </c>
      <c r="BP95" s="66">
        <v>-167912</v>
      </c>
      <c r="BQ95" s="66">
        <v>3854330</v>
      </c>
    </row>
    <row r="96" spans="3:69" s="66" customFormat="1" ht="13.8">
      <c r="C96" s="106"/>
      <c r="D96" s="106" t="s">
        <v>18</v>
      </c>
      <c r="E96" s="66">
        <v>28</v>
      </c>
      <c r="F96" s="99">
        <v>20517</v>
      </c>
      <c r="G96" s="99">
        <v>231950</v>
      </c>
      <c r="H96" s="99">
        <v>2237</v>
      </c>
      <c r="I96" s="99">
        <v>4830.6000000000004</v>
      </c>
      <c r="J96" s="99">
        <v>282.40000000000003</v>
      </c>
      <c r="K96" s="99">
        <v>13735</v>
      </c>
      <c r="L96" s="99">
        <v>17780</v>
      </c>
      <c r="M96" s="99">
        <v>15157</v>
      </c>
      <c r="N96" s="99">
        <v>4249</v>
      </c>
      <c r="O96" s="99">
        <v>4491</v>
      </c>
      <c r="P96" s="99">
        <v>10479.58</v>
      </c>
      <c r="Q96" s="99">
        <v>3730.02</v>
      </c>
      <c r="R96" s="99">
        <v>3552.4</v>
      </c>
      <c r="S96" s="99">
        <v>20111</v>
      </c>
      <c r="T96" s="115">
        <v>31658</v>
      </c>
      <c r="U96" s="99">
        <v>3016.02</v>
      </c>
      <c r="V96" s="99">
        <v>4164.9799999999996</v>
      </c>
      <c r="W96" s="99">
        <v>8667</v>
      </c>
      <c r="X96" s="115">
        <v>6610</v>
      </c>
      <c r="Y96" s="115">
        <v>5242</v>
      </c>
      <c r="Z96" s="99">
        <v>11943</v>
      </c>
      <c r="AB96" s="99">
        <v>1710.54</v>
      </c>
      <c r="AC96" s="99">
        <v>482.46</v>
      </c>
      <c r="AF96" s="99">
        <v>103</v>
      </c>
      <c r="AG96" s="99">
        <v>23775</v>
      </c>
      <c r="AH96" s="99">
        <v>569</v>
      </c>
      <c r="AI96" s="99">
        <v>590</v>
      </c>
      <c r="AJ96" s="99">
        <v>1069000</v>
      </c>
      <c r="AK96" s="99">
        <v>40186</v>
      </c>
      <c r="AL96" s="99">
        <v>30382</v>
      </c>
      <c r="AM96" s="99">
        <v>22526</v>
      </c>
      <c r="AN96" s="99">
        <v>6661</v>
      </c>
      <c r="AO96" s="115">
        <v>74800</v>
      </c>
      <c r="AP96" s="115">
        <v>1235</v>
      </c>
      <c r="AQ96" s="99">
        <v>29741</v>
      </c>
      <c r="AR96" s="99">
        <v>8133</v>
      </c>
      <c r="AU96" s="99">
        <v>12035</v>
      </c>
      <c r="AV96" s="99">
        <v>18515</v>
      </c>
      <c r="AX96" s="99">
        <v>42544</v>
      </c>
      <c r="AY96" s="99">
        <v>12190</v>
      </c>
      <c r="AZ96" s="99">
        <v>1653</v>
      </c>
      <c r="BA96" s="115">
        <v>15306</v>
      </c>
      <c r="BB96" s="66">
        <v>1836536</v>
      </c>
      <c r="BC96" s="66">
        <v>1433256</v>
      </c>
      <c r="BD96" s="66">
        <v>3164227</v>
      </c>
      <c r="BE96" s="66">
        <v>4597483</v>
      </c>
      <c r="BF96" s="66">
        <v>0</v>
      </c>
      <c r="BG96" s="66">
        <v>4597483</v>
      </c>
      <c r="BH96" s="66">
        <v>239938903</v>
      </c>
      <c r="BI96" s="66">
        <v>0</v>
      </c>
      <c r="BJ96" s="66">
        <v>239938903</v>
      </c>
      <c r="BK96" s="66">
        <v>0</v>
      </c>
      <c r="BL96" s="66">
        <v>0</v>
      </c>
      <c r="BM96" s="66">
        <v>244536385</v>
      </c>
      <c r="BN96" s="66">
        <v>33009637</v>
      </c>
      <c r="BO96" s="66">
        <v>51582000</v>
      </c>
      <c r="BP96" s="66">
        <v>-5687382</v>
      </c>
      <c r="BQ96" s="66">
        <v>156093902</v>
      </c>
    </row>
    <row r="97" spans="3:69" s="66" customFormat="1" ht="13.8">
      <c r="C97" s="106"/>
      <c r="D97" s="106" t="s">
        <v>19</v>
      </c>
      <c r="E97" s="66">
        <v>29</v>
      </c>
      <c r="F97" s="99">
        <v>8731720</v>
      </c>
      <c r="G97" s="99">
        <v>659530</v>
      </c>
      <c r="H97" s="99">
        <v>283610</v>
      </c>
      <c r="I97" s="99">
        <v>1073854.6000000001</v>
      </c>
      <c r="J97" s="99">
        <v>168016.40000000002</v>
      </c>
      <c r="K97" s="99">
        <v>3217546</v>
      </c>
      <c r="L97" s="99">
        <v>2525706</v>
      </c>
      <c r="M97" s="99">
        <v>2150670</v>
      </c>
      <c r="N97" s="99">
        <v>2369540</v>
      </c>
      <c r="O97" s="99">
        <v>6482840</v>
      </c>
      <c r="P97" s="99">
        <v>7178448.5800000001</v>
      </c>
      <c r="Q97" s="99">
        <v>2555041.02</v>
      </c>
      <c r="R97" s="99">
        <v>2433372.4</v>
      </c>
      <c r="S97" s="99">
        <v>4048542</v>
      </c>
      <c r="T97" s="115">
        <v>1427929</v>
      </c>
      <c r="U97" s="99">
        <v>2843138.34</v>
      </c>
      <c r="V97" s="99">
        <v>3926238.6599999997</v>
      </c>
      <c r="W97" s="99">
        <v>1438350</v>
      </c>
      <c r="X97" s="115">
        <v>2588920</v>
      </c>
      <c r="Y97" s="115">
        <v>1246788</v>
      </c>
      <c r="Z97" s="99">
        <v>4544085</v>
      </c>
      <c r="AB97" s="99">
        <v>2019239.82</v>
      </c>
      <c r="AC97" s="99">
        <v>569529.18000000005</v>
      </c>
      <c r="AF97" s="99">
        <v>449378</v>
      </c>
      <c r="AG97" s="99">
        <v>11989500</v>
      </c>
      <c r="AH97" s="99">
        <v>354930</v>
      </c>
      <c r="AI97" s="99">
        <v>1334980</v>
      </c>
      <c r="AJ97" s="99">
        <v>1813819</v>
      </c>
      <c r="AK97" s="99">
        <v>9050505</v>
      </c>
      <c r="AL97" s="99">
        <v>769195</v>
      </c>
      <c r="AM97" s="99">
        <v>497975</v>
      </c>
      <c r="AN97" s="99">
        <v>344435</v>
      </c>
      <c r="AO97" s="115">
        <v>512861</v>
      </c>
      <c r="AP97" s="115">
        <v>16406</v>
      </c>
      <c r="AQ97" s="99">
        <v>441808</v>
      </c>
      <c r="AR97" s="99">
        <v>472750</v>
      </c>
      <c r="AU97" s="99">
        <v>249967</v>
      </c>
      <c r="AV97" s="99">
        <v>269786</v>
      </c>
      <c r="AX97" s="99">
        <v>139677</v>
      </c>
      <c r="AY97" s="99">
        <v>102589</v>
      </c>
      <c r="AZ97" s="99">
        <v>144876</v>
      </c>
      <c r="BA97" s="115">
        <v>138330</v>
      </c>
      <c r="BB97" s="66">
        <v>93576420</v>
      </c>
      <c r="BC97" s="66">
        <v>412498</v>
      </c>
      <c r="BD97" s="66">
        <v>1101440</v>
      </c>
      <c r="BE97" s="66">
        <v>1513938</v>
      </c>
      <c r="BF97" s="66">
        <v>0</v>
      </c>
      <c r="BG97" s="66">
        <v>1513938</v>
      </c>
      <c r="BH97" s="66">
        <v>10562100</v>
      </c>
      <c r="BI97" s="66">
        <v>138258</v>
      </c>
      <c r="BJ97" s="66">
        <v>10700358</v>
      </c>
      <c r="BK97" s="66">
        <v>17896856</v>
      </c>
      <c r="BL97" s="66">
        <v>2042607</v>
      </c>
      <c r="BM97" s="66">
        <v>32153759</v>
      </c>
      <c r="BN97" s="66">
        <v>393122</v>
      </c>
      <c r="BO97" s="66">
        <v>473224</v>
      </c>
      <c r="BP97" s="66">
        <v>2929036</v>
      </c>
      <c r="BQ97" s="66">
        <v>127792868</v>
      </c>
    </row>
    <row r="98" spans="3:69" s="66" customFormat="1" ht="13.8">
      <c r="C98" s="106"/>
      <c r="D98" s="106" t="s">
        <v>73</v>
      </c>
      <c r="E98" s="66">
        <v>30</v>
      </c>
      <c r="F98" s="99">
        <v>753566</v>
      </c>
      <c r="G98" s="99">
        <v>1176188</v>
      </c>
      <c r="H98" s="99">
        <v>119910</v>
      </c>
      <c r="I98" s="99">
        <v>168881.2</v>
      </c>
      <c r="J98" s="99">
        <v>35270.800000000003</v>
      </c>
      <c r="K98" s="99">
        <v>1487268</v>
      </c>
      <c r="L98" s="99">
        <v>905805</v>
      </c>
      <c r="M98" s="99">
        <v>1165723</v>
      </c>
      <c r="N98" s="99">
        <v>950143</v>
      </c>
      <c r="O98" s="99">
        <v>433074</v>
      </c>
      <c r="P98" s="99">
        <v>3321481.6999999997</v>
      </c>
      <c r="Q98" s="99">
        <v>1182222.3</v>
      </c>
      <c r="R98" s="99">
        <v>1125926</v>
      </c>
      <c r="S98" s="99">
        <v>2739700</v>
      </c>
      <c r="T98" s="115">
        <v>871954</v>
      </c>
      <c r="U98" s="99">
        <v>668256.12</v>
      </c>
      <c r="V98" s="99">
        <v>922829.87999999989</v>
      </c>
      <c r="W98" s="99">
        <v>821921</v>
      </c>
      <c r="X98" s="115">
        <v>641146</v>
      </c>
      <c r="Y98" s="115">
        <v>534286</v>
      </c>
      <c r="Z98" s="99">
        <v>1157965</v>
      </c>
      <c r="AB98" s="99">
        <v>1546326.6</v>
      </c>
      <c r="AC98" s="99">
        <v>436143.4</v>
      </c>
      <c r="AF98" s="99">
        <v>66948</v>
      </c>
      <c r="AG98" s="99">
        <v>254887</v>
      </c>
      <c r="AH98" s="99">
        <v>21902</v>
      </c>
      <c r="AI98" s="99">
        <v>4826</v>
      </c>
      <c r="AJ98" s="99">
        <v>2615272</v>
      </c>
      <c r="AK98" s="99">
        <v>3940654</v>
      </c>
      <c r="AL98" s="99">
        <v>45497530</v>
      </c>
      <c r="AM98" s="99">
        <v>94734</v>
      </c>
      <c r="AN98" s="99">
        <v>208161</v>
      </c>
      <c r="AO98" s="115">
        <v>5469676</v>
      </c>
      <c r="AP98" s="115">
        <v>45020</v>
      </c>
      <c r="AQ98" s="99">
        <v>934885</v>
      </c>
      <c r="AR98" s="99">
        <v>231217</v>
      </c>
      <c r="AU98" s="99">
        <v>440172</v>
      </c>
      <c r="AV98" s="99">
        <v>917698</v>
      </c>
      <c r="AX98" s="99">
        <v>102642</v>
      </c>
      <c r="AY98" s="99">
        <v>14759</v>
      </c>
      <c r="AZ98" s="99">
        <v>49672</v>
      </c>
      <c r="BA98" s="115">
        <v>245023</v>
      </c>
      <c r="BB98" s="66">
        <v>84321666</v>
      </c>
      <c r="BC98" s="66">
        <v>585482</v>
      </c>
      <c r="BD98" s="66">
        <v>5549406</v>
      </c>
      <c r="BE98" s="66">
        <v>6134888</v>
      </c>
      <c r="BF98" s="66">
        <v>1497617</v>
      </c>
      <c r="BG98" s="66">
        <v>7632505</v>
      </c>
      <c r="BH98" s="66">
        <v>2196005</v>
      </c>
      <c r="BI98" s="66">
        <v>264683</v>
      </c>
      <c r="BJ98" s="66">
        <v>2460688</v>
      </c>
      <c r="BK98" s="66">
        <v>3154225</v>
      </c>
      <c r="BL98" s="66">
        <v>611773</v>
      </c>
      <c r="BM98" s="66">
        <v>13859192</v>
      </c>
      <c r="BN98" s="66">
        <v>1151926</v>
      </c>
      <c r="BO98" s="66">
        <v>1425301</v>
      </c>
      <c r="BP98" s="66">
        <v>4328476</v>
      </c>
      <c r="BQ98" s="66">
        <v>99932107</v>
      </c>
    </row>
    <row r="99" spans="3:69" s="66" customFormat="1" ht="13.8">
      <c r="C99" s="106"/>
      <c r="D99" s="106" t="s">
        <v>74</v>
      </c>
      <c r="E99" s="66">
        <v>31</v>
      </c>
      <c r="F99" s="99">
        <v>174766</v>
      </c>
      <c r="G99" s="99">
        <v>162683</v>
      </c>
      <c r="H99" s="99">
        <v>19625</v>
      </c>
      <c r="I99" s="99">
        <v>62295.6</v>
      </c>
      <c r="J99" s="99">
        <v>9858.4000000000015</v>
      </c>
      <c r="K99" s="99">
        <v>438216</v>
      </c>
      <c r="L99" s="99">
        <v>228828</v>
      </c>
      <c r="M99" s="99">
        <v>306390</v>
      </c>
      <c r="N99" s="99">
        <v>379067</v>
      </c>
      <c r="O99" s="99">
        <v>66922</v>
      </c>
      <c r="P99" s="99">
        <v>802125.05999999994</v>
      </c>
      <c r="Q99" s="99">
        <v>285502.14</v>
      </c>
      <c r="R99" s="99">
        <v>271906.8</v>
      </c>
      <c r="S99" s="99">
        <v>565314</v>
      </c>
      <c r="T99" s="115">
        <v>279439</v>
      </c>
      <c r="U99" s="99">
        <v>101416.14</v>
      </c>
      <c r="V99" s="99">
        <v>140050.85999999999</v>
      </c>
      <c r="W99" s="99">
        <v>471393</v>
      </c>
      <c r="X99" s="115">
        <v>370671</v>
      </c>
      <c r="Y99" s="115">
        <v>484158</v>
      </c>
      <c r="Z99" s="99">
        <v>556228</v>
      </c>
      <c r="AB99" s="99">
        <v>278835.18</v>
      </c>
      <c r="AC99" s="99">
        <v>78645.820000000007</v>
      </c>
      <c r="AF99" s="99">
        <v>11933</v>
      </c>
      <c r="AG99" s="99">
        <v>7262</v>
      </c>
      <c r="AH99" s="99">
        <v>19050</v>
      </c>
      <c r="AI99" s="99">
        <v>3331</v>
      </c>
      <c r="AJ99" s="99">
        <v>1619428</v>
      </c>
      <c r="AK99" s="99">
        <v>1265007</v>
      </c>
      <c r="AL99" s="99">
        <v>429674</v>
      </c>
      <c r="AM99" s="99">
        <v>207248</v>
      </c>
      <c r="AN99" s="99">
        <v>446276</v>
      </c>
      <c r="AO99" s="115">
        <v>5790631</v>
      </c>
      <c r="AP99" s="115">
        <v>45163</v>
      </c>
      <c r="AQ99" s="99">
        <v>4640082</v>
      </c>
      <c r="AR99" s="99">
        <v>691360</v>
      </c>
      <c r="AU99" s="99">
        <v>262421</v>
      </c>
      <c r="AV99" s="99">
        <v>576812</v>
      </c>
      <c r="AX99" s="99">
        <v>208172</v>
      </c>
      <c r="AY99" s="99">
        <v>49254</v>
      </c>
      <c r="AZ99" s="99">
        <v>24532</v>
      </c>
      <c r="BA99" s="115">
        <v>385635</v>
      </c>
      <c r="BB99" s="66">
        <v>23217606</v>
      </c>
      <c r="BC99" s="66">
        <v>1549640</v>
      </c>
      <c r="BD99" s="66">
        <v>7128379</v>
      </c>
      <c r="BE99" s="66">
        <v>8678019</v>
      </c>
      <c r="BF99" s="66">
        <v>0</v>
      </c>
      <c r="BG99" s="66">
        <v>8678019</v>
      </c>
      <c r="BH99" s="66">
        <v>0</v>
      </c>
      <c r="BI99" s="66">
        <v>0</v>
      </c>
      <c r="BJ99" s="66">
        <v>0</v>
      </c>
      <c r="BK99" s="66">
        <v>41584</v>
      </c>
      <c r="BL99" s="66">
        <v>6721</v>
      </c>
      <c r="BM99" s="66">
        <v>8726324</v>
      </c>
      <c r="BN99" s="66">
        <v>0</v>
      </c>
      <c r="BO99" s="66">
        <v>0</v>
      </c>
      <c r="BP99" s="66">
        <v>1541828</v>
      </c>
      <c r="BQ99" s="66">
        <v>33485758</v>
      </c>
    </row>
    <row r="100" spans="3:69" s="66" customFormat="1" ht="13.8">
      <c r="C100" s="106"/>
      <c r="D100" s="106" t="s">
        <v>75</v>
      </c>
      <c r="E100" s="66">
        <v>32</v>
      </c>
      <c r="F100" s="99">
        <v>54050</v>
      </c>
      <c r="G100" s="99">
        <v>7405</v>
      </c>
      <c r="H100" s="99">
        <v>704</v>
      </c>
      <c r="I100" s="99">
        <v>7855.8</v>
      </c>
      <c r="J100" s="99">
        <v>1051.2</v>
      </c>
      <c r="K100" s="99">
        <v>26615</v>
      </c>
      <c r="L100" s="99">
        <v>51877</v>
      </c>
      <c r="M100" s="99">
        <v>47164</v>
      </c>
      <c r="N100" s="99">
        <v>20471</v>
      </c>
      <c r="O100" s="99">
        <v>2720</v>
      </c>
      <c r="P100" s="99">
        <v>34149.199999999997</v>
      </c>
      <c r="Q100" s="99">
        <v>12154.8</v>
      </c>
      <c r="R100" s="99">
        <v>11576</v>
      </c>
      <c r="S100" s="99">
        <v>32271</v>
      </c>
      <c r="T100" s="115">
        <v>24166</v>
      </c>
      <c r="U100" s="99">
        <v>6394.08</v>
      </c>
      <c r="V100" s="99">
        <v>8829.92</v>
      </c>
      <c r="W100" s="99">
        <v>18227</v>
      </c>
      <c r="X100" s="115">
        <v>22721</v>
      </c>
      <c r="Y100" s="115">
        <v>12066</v>
      </c>
      <c r="Z100" s="99">
        <v>28965</v>
      </c>
      <c r="AB100" s="99">
        <v>16957.2</v>
      </c>
      <c r="AC100" s="99">
        <v>4782.8</v>
      </c>
      <c r="AF100" s="99">
        <v>1692</v>
      </c>
      <c r="AG100" s="99">
        <v>1744</v>
      </c>
      <c r="AH100" s="99">
        <v>1684</v>
      </c>
      <c r="AI100" s="99">
        <v>635</v>
      </c>
      <c r="AJ100" s="99">
        <v>61078</v>
      </c>
      <c r="AK100" s="99">
        <v>110282</v>
      </c>
      <c r="AL100" s="99">
        <v>84180</v>
      </c>
      <c r="AM100" s="99">
        <v>83074</v>
      </c>
      <c r="AN100" s="99">
        <v>1013629</v>
      </c>
      <c r="AO100" s="115">
        <v>44599</v>
      </c>
      <c r="AP100" s="115">
        <v>3712</v>
      </c>
      <c r="AQ100" s="99">
        <v>339627</v>
      </c>
      <c r="AR100" s="99">
        <v>73412</v>
      </c>
      <c r="AU100" s="99">
        <v>31414</v>
      </c>
      <c r="AV100" s="99">
        <v>49385</v>
      </c>
      <c r="AX100" s="99">
        <v>10104</v>
      </c>
      <c r="AY100" s="99">
        <v>8500</v>
      </c>
      <c r="AZ100" s="99">
        <v>3165</v>
      </c>
      <c r="BA100" s="115">
        <v>12940</v>
      </c>
      <c r="BB100" s="66">
        <v>2388030</v>
      </c>
      <c r="BC100" s="66">
        <v>1519940</v>
      </c>
      <c r="BD100" s="66">
        <v>3809449</v>
      </c>
      <c r="BE100" s="66">
        <v>5329389</v>
      </c>
      <c r="BF100" s="66">
        <v>0</v>
      </c>
      <c r="BG100" s="66">
        <v>5329389</v>
      </c>
      <c r="BH100" s="66">
        <v>13423268</v>
      </c>
      <c r="BI100" s="66">
        <v>0</v>
      </c>
      <c r="BJ100" s="66">
        <v>13423268</v>
      </c>
      <c r="BK100" s="66">
        <v>136610</v>
      </c>
      <c r="BL100" s="66">
        <v>28061</v>
      </c>
      <c r="BM100" s="66">
        <v>18917328</v>
      </c>
      <c r="BN100" s="66">
        <v>2136264</v>
      </c>
      <c r="BO100" s="66">
        <v>1383844</v>
      </c>
      <c r="BP100" s="66">
        <v>-153302</v>
      </c>
      <c r="BQ100" s="66">
        <v>17631948</v>
      </c>
    </row>
    <row r="101" spans="3:69" s="115" customFormat="1" ht="13.8">
      <c r="C101" s="116"/>
      <c r="D101" s="116" t="s">
        <v>78</v>
      </c>
      <c r="E101" s="115">
        <v>35</v>
      </c>
      <c r="F101" s="115">
        <v>183294</v>
      </c>
      <c r="G101" s="115">
        <v>1195230</v>
      </c>
      <c r="H101" s="115">
        <v>78486</v>
      </c>
      <c r="I101" s="115">
        <v>415632.2</v>
      </c>
      <c r="J101" s="115">
        <v>45506.8</v>
      </c>
      <c r="K101" s="115">
        <v>1933645</v>
      </c>
      <c r="L101" s="115">
        <v>727279</v>
      </c>
      <c r="M101" s="115">
        <v>623524</v>
      </c>
      <c r="N101" s="115">
        <v>479749</v>
      </c>
      <c r="O101" s="115">
        <v>203951</v>
      </c>
      <c r="P101" s="115">
        <v>2984070.1399999997</v>
      </c>
      <c r="Q101" s="115">
        <v>1062126.6599999999</v>
      </c>
      <c r="R101" s="115">
        <v>1011549.2000000001</v>
      </c>
      <c r="S101" s="115">
        <v>1331984</v>
      </c>
      <c r="T101" s="115">
        <v>701096</v>
      </c>
      <c r="U101" s="115">
        <v>255459.96</v>
      </c>
      <c r="V101" s="115">
        <v>352778.04</v>
      </c>
      <c r="W101" s="115">
        <v>1977684</v>
      </c>
      <c r="X101" s="115">
        <v>2468468</v>
      </c>
      <c r="Y101" s="115">
        <v>1254641</v>
      </c>
      <c r="Z101" s="115">
        <v>1972526</v>
      </c>
      <c r="AB101" s="115">
        <v>1118420.1600000001</v>
      </c>
      <c r="AC101" s="115">
        <v>315451.84000000003</v>
      </c>
      <c r="AF101" s="115">
        <v>28916</v>
      </c>
      <c r="AG101" s="115">
        <v>115092</v>
      </c>
      <c r="AH101" s="115">
        <v>4570</v>
      </c>
      <c r="AI101" s="115">
        <v>44101</v>
      </c>
      <c r="AJ101" s="115">
        <v>1500087</v>
      </c>
      <c r="AK101" s="115">
        <v>7111680</v>
      </c>
      <c r="AL101" s="115">
        <v>1590434</v>
      </c>
      <c r="AM101" s="115">
        <v>2013643</v>
      </c>
      <c r="AN101" s="115">
        <v>1506815</v>
      </c>
      <c r="AO101" s="115">
        <v>4289415</v>
      </c>
      <c r="AP101" s="115">
        <v>20872</v>
      </c>
      <c r="AQ101" s="115">
        <v>6054968</v>
      </c>
      <c r="AR101" s="115">
        <v>5616940</v>
      </c>
      <c r="AU101" s="115">
        <v>2421345</v>
      </c>
      <c r="AV101" s="115">
        <v>803261</v>
      </c>
      <c r="AX101" s="115">
        <v>510292</v>
      </c>
      <c r="AY101" s="115">
        <v>46251</v>
      </c>
      <c r="AZ101" s="115">
        <v>311983</v>
      </c>
      <c r="BA101" s="115">
        <v>1188689</v>
      </c>
      <c r="BB101" s="115">
        <v>57871906</v>
      </c>
      <c r="BC101" s="115">
        <v>133997</v>
      </c>
      <c r="BD101" s="115">
        <v>2738062</v>
      </c>
      <c r="BE101" s="115">
        <v>2872059</v>
      </c>
      <c r="BF101" s="115">
        <v>174052</v>
      </c>
      <c r="BG101" s="115">
        <v>3046111</v>
      </c>
      <c r="BH101" s="115">
        <v>0</v>
      </c>
      <c r="BI101" s="115">
        <v>0</v>
      </c>
      <c r="BJ101" s="115">
        <v>0</v>
      </c>
      <c r="BK101" s="115">
        <v>993</v>
      </c>
      <c r="BL101" s="115">
        <v>131</v>
      </c>
      <c r="BM101" s="115">
        <v>3047235</v>
      </c>
      <c r="BN101" s="115">
        <v>0</v>
      </c>
      <c r="BO101" s="115">
        <v>1311790</v>
      </c>
      <c r="BP101" s="115">
        <v>2868380</v>
      </c>
      <c r="BQ101" s="115">
        <v>62475730</v>
      </c>
    </row>
    <row r="102" spans="3:69" s="115" customFormat="1" ht="13.8">
      <c r="C102" s="116"/>
      <c r="D102" s="116" t="s">
        <v>79</v>
      </c>
      <c r="E102" s="115">
        <v>36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</v>
      </c>
      <c r="AB102" s="115">
        <v>0</v>
      </c>
      <c r="AC102" s="115">
        <v>0</v>
      </c>
      <c r="AF102" s="115">
        <v>0</v>
      </c>
      <c r="AG102" s="115">
        <v>0</v>
      </c>
      <c r="AH102" s="115">
        <v>0</v>
      </c>
      <c r="AI102" s="115">
        <v>0</v>
      </c>
      <c r="AJ102" s="115">
        <v>0</v>
      </c>
      <c r="AK102" s="115">
        <v>0</v>
      </c>
      <c r="AL102" s="115">
        <v>0</v>
      </c>
      <c r="AM102" s="115">
        <v>0</v>
      </c>
      <c r="AN102" s="115">
        <v>0</v>
      </c>
      <c r="AO102" s="115">
        <v>0</v>
      </c>
      <c r="AP102" s="115">
        <v>608692</v>
      </c>
      <c r="AQ102" s="115">
        <v>0</v>
      </c>
      <c r="AR102" s="115">
        <v>0</v>
      </c>
      <c r="AU102" s="115">
        <v>0</v>
      </c>
      <c r="AV102" s="115">
        <v>0</v>
      </c>
      <c r="AX102" s="115">
        <v>0</v>
      </c>
      <c r="AY102" s="115">
        <v>0</v>
      </c>
      <c r="AZ102" s="115">
        <v>0</v>
      </c>
      <c r="BA102" s="115">
        <v>0</v>
      </c>
      <c r="BB102" s="115">
        <v>608692</v>
      </c>
      <c r="BC102" s="115">
        <v>0</v>
      </c>
      <c r="BD102" s="115">
        <v>0</v>
      </c>
      <c r="BE102" s="115">
        <v>0</v>
      </c>
      <c r="BF102" s="115">
        <v>1025760</v>
      </c>
      <c r="BG102" s="115">
        <v>1025760</v>
      </c>
      <c r="BH102" s="115">
        <v>103796</v>
      </c>
      <c r="BI102" s="115">
        <v>0</v>
      </c>
      <c r="BJ102" s="115">
        <v>103796</v>
      </c>
      <c r="BK102" s="115">
        <v>203996</v>
      </c>
      <c r="BL102" s="115">
        <v>150627</v>
      </c>
      <c r="BM102" s="115">
        <v>1484179</v>
      </c>
      <c r="BN102" s="115">
        <v>0</v>
      </c>
      <c r="BO102" s="115">
        <v>0</v>
      </c>
      <c r="BP102" s="115">
        <v>57428</v>
      </c>
      <c r="BQ102" s="115">
        <v>2150299</v>
      </c>
    </row>
    <row r="103" spans="3:69" s="66" customFormat="1" ht="13.8">
      <c r="C103" s="106"/>
      <c r="D103" s="106" t="s">
        <v>76</v>
      </c>
      <c r="E103" s="66">
        <v>33</v>
      </c>
      <c r="F103" s="99">
        <v>466670</v>
      </c>
      <c r="G103" s="99">
        <v>1177656</v>
      </c>
      <c r="H103" s="99">
        <v>134968</v>
      </c>
      <c r="I103" s="99">
        <v>204688.6</v>
      </c>
      <c r="J103" s="99">
        <v>16784.400000000001</v>
      </c>
      <c r="K103" s="99">
        <v>731376</v>
      </c>
      <c r="L103" s="99">
        <v>814906</v>
      </c>
      <c r="M103" s="99">
        <v>564602</v>
      </c>
      <c r="N103" s="99">
        <v>493146</v>
      </c>
      <c r="O103" s="99">
        <v>547082</v>
      </c>
      <c r="P103" s="99">
        <v>1173318.8399999999</v>
      </c>
      <c r="Q103" s="99">
        <v>417621.95999999996</v>
      </c>
      <c r="R103" s="99">
        <v>397735.2</v>
      </c>
      <c r="S103" s="99">
        <v>438683</v>
      </c>
      <c r="T103" s="115">
        <v>575900</v>
      </c>
      <c r="U103" s="99">
        <v>1232530.74</v>
      </c>
      <c r="V103" s="99">
        <v>1702066.2599999998</v>
      </c>
      <c r="W103" s="99">
        <v>622389</v>
      </c>
      <c r="X103" s="115">
        <v>159585</v>
      </c>
      <c r="Y103" s="115">
        <v>310555</v>
      </c>
      <c r="Z103" s="99">
        <v>517441</v>
      </c>
      <c r="AB103" s="99">
        <v>380310.06</v>
      </c>
      <c r="AC103" s="99">
        <v>107266.94</v>
      </c>
      <c r="AF103" s="99">
        <v>24376</v>
      </c>
      <c r="AG103" s="99">
        <v>229646</v>
      </c>
      <c r="AH103" s="99">
        <v>107511</v>
      </c>
      <c r="AI103" s="99">
        <v>16052</v>
      </c>
      <c r="AJ103" s="99">
        <v>2208023</v>
      </c>
      <c r="AK103" s="99">
        <v>3666902</v>
      </c>
      <c r="AL103" s="99">
        <v>3027766</v>
      </c>
      <c r="AM103" s="99">
        <v>432691</v>
      </c>
      <c r="AN103" s="99">
        <v>143608</v>
      </c>
      <c r="AO103" s="115">
        <v>7908467</v>
      </c>
      <c r="AP103" s="115">
        <v>29793</v>
      </c>
      <c r="AQ103" s="99">
        <v>2784195</v>
      </c>
      <c r="AR103" s="99">
        <v>5554651</v>
      </c>
      <c r="AU103" s="99">
        <v>178206</v>
      </c>
      <c r="AV103" s="99">
        <v>297388</v>
      </c>
      <c r="AX103" s="99">
        <v>300045</v>
      </c>
      <c r="AY103" s="99">
        <v>23008</v>
      </c>
      <c r="AZ103" s="99">
        <v>236947</v>
      </c>
      <c r="BA103" s="115">
        <v>109464</v>
      </c>
      <c r="BB103" s="66">
        <v>40466022</v>
      </c>
      <c r="BC103" s="66">
        <v>2699480</v>
      </c>
      <c r="BD103" s="66">
        <v>20515956</v>
      </c>
      <c r="BE103" s="66">
        <v>23215436</v>
      </c>
      <c r="BF103" s="66">
        <v>92394</v>
      </c>
      <c r="BG103" s="66">
        <v>23307829</v>
      </c>
      <c r="BH103" s="66">
        <v>0</v>
      </c>
      <c r="BI103" s="66">
        <v>0</v>
      </c>
      <c r="BJ103" s="66">
        <v>0</v>
      </c>
      <c r="BK103" s="66">
        <v>252507</v>
      </c>
      <c r="BL103" s="66">
        <v>55045</v>
      </c>
      <c r="BM103" s="66">
        <v>23615381</v>
      </c>
      <c r="BN103" s="66">
        <v>0</v>
      </c>
      <c r="BO103" s="66">
        <v>518765</v>
      </c>
      <c r="BP103" s="66">
        <v>2885685</v>
      </c>
      <c r="BQ103" s="66">
        <v>66448323</v>
      </c>
    </row>
    <row r="104" spans="3:69" s="66" customFormat="1" ht="13.8">
      <c r="C104" s="106"/>
      <c r="D104" s="106" t="s">
        <v>77</v>
      </c>
      <c r="E104" s="66">
        <v>34</v>
      </c>
      <c r="F104" s="99">
        <v>0</v>
      </c>
      <c r="G104" s="99">
        <v>99</v>
      </c>
      <c r="H104" s="99">
        <v>1895</v>
      </c>
      <c r="I104" s="99">
        <v>270</v>
      </c>
      <c r="J104" s="99">
        <v>180</v>
      </c>
      <c r="K104" s="99">
        <v>808</v>
      </c>
      <c r="L104" s="99">
        <v>1971</v>
      </c>
      <c r="M104" s="99">
        <v>80</v>
      </c>
      <c r="N104" s="99">
        <v>335</v>
      </c>
      <c r="O104" s="99">
        <v>0</v>
      </c>
      <c r="P104" s="99">
        <v>1710.4099999999999</v>
      </c>
      <c r="Q104" s="99">
        <v>608.79</v>
      </c>
      <c r="R104" s="99">
        <v>579.80000000000007</v>
      </c>
      <c r="S104" s="99">
        <v>520</v>
      </c>
      <c r="T104" s="115">
        <v>631</v>
      </c>
      <c r="U104" s="99">
        <v>620.76</v>
      </c>
      <c r="V104" s="99">
        <v>857.2399999999999</v>
      </c>
      <c r="W104" s="99">
        <v>803</v>
      </c>
      <c r="X104" s="115">
        <v>5413</v>
      </c>
      <c r="Y104" s="115">
        <v>2698</v>
      </c>
      <c r="Z104" s="99">
        <v>3329</v>
      </c>
      <c r="AB104" s="99">
        <v>259.74</v>
      </c>
      <c r="AC104" s="99">
        <v>73.260000000000005</v>
      </c>
      <c r="AF104" s="99">
        <v>56</v>
      </c>
      <c r="AG104" s="99">
        <v>111</v>
      </c>
      <c r="AH104" s="99">
        <v>33</v>
      </c>
      <c r="AI104" s="99">
        <v>3</v>
      </c>
      <c r="AJ104" s="99">
        <v>20909</v>
      </c>
      <c r="AK104" s="99">
        <v>254670</v>
      </c>
      <c r="AL104" s="99">
        <v>269782</v>
      </c>
      <c r="AM104" s="99">
        <v>205404</v>
      </c>
      <c r="AN104" s="99">
        <v>25001</v>
      </c>
      <c r="AO104" s="115">
        <v>69799</v>
      </c>
      <c r="AP104" s="115">
        <v>2677</v>
      </c>
      <c r="AQ104" s="99">
        <v>403180</v>
      </c>
      <c r="AR104" s="99">
        <v>274793</v>
      </c>
      <c r="AU104" s="99">
        <v>16835</v>
      </c>
      <c r="AV104" s="99">
        <v>69822</v>
      </c>
      <c r="AX104" s="99">
        <v>63704</v>
      </c>
      <c r="AY104" s="99">
        <v>16249</v>
      </c>
      <c r="AZ104" s="99">
        <v>8945</v>
      </c>
      <c r="BA104" s="115">
        <v>41474</v>
      </c>
      <c r="BB104" s="66">
        <v>1767187</v>
      </c>
      <c r="BC104" s="66">
        <v>16101782</v>
      </c>
      <c r="BD104" s="66">
        <v>43507305</v>
      </c>
      <c r="BE104" s="66">
        <v>59609087</v>
      </c>
      <c r="BF104" s="66">
        <v>0</v>
      </c>
      <c r="BG104" s="66">
        <v>59609087</v>
      </c>
      <c r="BH104" s="66">
        <v>21992149</v>
      </c>
      <c r="BI104" s="66">
        <v>0</v>
      </c>
      <c r="BJ104" s="66">
        <v>21992149</v>
      </c>
      <c r="BK104" s="66">
        <v>0</v>
      </c>
      <c r="BL104" s="66">
        <v>0</v>
      </c>
      <c r="BM104" s="66">
        <v>81601235</v>
      </c>
      <c r="BN104" s="66">
        <v>7379524</v>
      </c>
      <c r="BO104" s="66">
        <v>26710310</v>
      </c>
      <c r="BP104" s="66">
        <v>-2329224</v>
      </c>
      <c r="BQ104" s="66">
        <v>46949365</v>
      </c>
    </row>
    <row r="105" spans="3:69">
      <c r="T105" s="49"/>
      <c r="X105" s="49"/>
      <c r="Y105" s="49"/>
      <c r="AO105" s="49"/>
      <c r="AP105" s="49"/>
      <c r="BA105" s="49"/>
    </row>
    <row r="106" spans="3:69">
      <c r="T106" s="49"/>
      <c r="X106" s="49"/>
      <c r="Y106" s="49"/>
      <c r="AO106" s="49"/>
      <c r="AP106" s="49"/>
      <c r="BA106" s="49"/>
    </row>
    <row r="107" spans="3:69" s="66" customFormat="1" ht="13.8">
      <c r="C107" s="106"/>
      <c r="D107" s="106" t="s">
        <v>80</v>
      </c>
      <c r="E107" s="66">
        <v>37</v>
      </c>
      <c r="F107" s="99">
        <v>2105438</v>
      </c>
      <c r="G107" s="99">
        <v>3256</v>
      </c>
      <c r="H107" s="99">
        <v>437</v>
      </c>
      <c r="I107" s="99">
        <v>1203.8</v>
      </c>
      <c r="J107" s="99">
        <v>695.2</v>
      </c>
      <c r="K107" s="99">
        <v>44231</v>
      </c>
      <c r="L107" s="99">
        <v>42505</v>
      </c>
      <c r="M107" s="99">
        <v>9414</v>
      </c>
      <c r="N107" s="99">
        <v>33365</v>
      </c>
      <c r="O107" s="99">
        <v>35338</v>
      </c>
      <c r="P107" s="99">
        <v>1596506.96</v>
      </c>
      <c r="Q107" s="99">
        <v>568248.24</v>
      </c>
      <c r="R107" s="99">
        <v>541188.80000000005</v>
      </c>
      <c r="S107" s="99">
        <v>13145</v>
      </c>
      <c r="T107" s="115">
        <v>78576</v>
      </c>
      <c r="U107" s="99">
        <v>6214.74</v>
      </c>
      <c r="V107" s="99">
        <v>8582.26</v>
      </c>
      <c r="W107" s="99">
        <v>37020</v>
      </c>
      <c r="X107" s="115">
        <v>78816</v>
      </c>
      <c r="Y107" s="115">
        <v>129016</v>
      </c>
      <c r="Z107" s="99">
        <v>105344</v>
      </c>
      <c r="AB107" s="99">
        <v>140297.04</v>
      </c>
      <c r="AC107" s="99">
        <v>39570.959999999999</v>
      </c>
      <c r="AF107" s="99">
        <v>2902</v>
      </c>
      <c r="AG107" s="99">
        <v>614</v>
      </c>
      <c r="AH107" s="99">
        <v>20</v>
      </c>
      <c r="AI107" s="99">
        <v>518</v>
      </c>
      <c r="AJ107" s="99">
        <v>3232618</v>
      </c>
      <c r="AK107" s="99">
        <v>732940</v>
      </c>
      <c r="AL107" s="99">
        <v>17410</v>
      </c>
      <c r="AM107" s="99">
        <v>93264</v>
      </c>
      <c r="AN107" s="99">
        <v>3590</v>
      </c>
      <c r="AO107" s="115">
        <v>1523</v>
      </c>
      <c r="AP107" s="115">
        <v>8608</v>
      </c>
      <c r="AQ107" s="99">
        <v>77</v>
      </c>
      <c r="AR107" s="99">
        <v>72</v>
      </c>
      <c r="AU107" s="99">
        <v>846586</v>
      </c>
      <c r="AV107" s="99">
        <v>369</v>
      </c>
      <c r="AX107" s="99">
        <v>63</v>
      </c>
      <c r="AY107" s="99">
        <v>882</v>
      </c>
      <c r="AZ107" s="99">
        <v>4</v>
      </c>
      <c r="BA107" s="115">
        <v>109</v>
      </c>
      <c r="BB107" s="66">
        <v>10560578</v>
      </c>
      <c r="BC107" s="66">
        <v>0</v>
      </c>
      <c r="BD107" s="66">
        <v>0</v>
      </c>
      <c r="BE107" s="66">
        <v>0</v>
      </c>
      <c r="BF107" s="66">
        <v>11447904</v>
      </c>
      <c r="BG107" s="66">
        <v>11447904</v>
      </c>
      <c r="BH107" s="66">
        <v>436076</v>
      </c>
      <c r="BI107" s="66">
        <v>0</v>
      </c>
      <c r="BJ107" s="66">
        <v>436076</v>
      </c>
      <c r="BK107" s="66">
        <v>0</v>
      </c>
      <c r="BL107" s="66">
        <v>0</v>
      </c>
      <c r="BM107" s="66">
        <v>11883980</v>
      </c>
      <c r="BN107" s="66">
        <v>12225</v>
      </c>
      <c r="BO107" s="66">
        <v>76757</v>
      </c>
      <c r="BP107" s="66">
        <v>1101432</v>
      </c>
      <c r="BQ107" s="66">
        <v>23457007</v>
      </c>
    </row>
    <row r="108" spans="3:69" s="66" customFormat="1">
      <c r="C108" s="106"/>
      <c r="D108" s="108" t="s">
        <v>199</v>
      </c>
      <c r="E108" s="66">
        <v>38</v>
      </c>
      <c r="F108" s="99">
        <v>680065</v>
      </c>
      <c r="G108" s="99">
        <v>18581</v>
      </c>
      <c r="H108" s="99">
        <v>228</v>
      </c>
      <c r="I108" s="99">
        <v>7480.6</v>
      </c>
      <c r="J108" s="99">
        <v>988.4</v>
      </c>
      <c r="K108" s="99">
        <v>40051</v>
      </c>
      <c r="L108" s="99">
        <v>29101</v>
      </c>
      <c r="M108" s="99">
        <v>51979</v>
      </c>
      <c r="N108" s="99">
        <v>30466</v>
      </c>
      <c r="O108" s="99">
        <v>3982</v>
      </c>
      <c r="P108" s="99">
        <v>83973.52</v>
      </c>
      <c r="Q108" s="99">
        <v>29888.880000000001</v>
      </c>
      <c r="R108" s="99">
        <v>28465.600000000002</v>
      </c>
      <c r="S108" s="99">
        <v>98770</v>
      </c>
      <c r="T108" s="115">
        <v>31656</v>
      </c>
      <c r="U108" s="99">
        <v>13980.539999999999</v>
      </c>
      <c r="V108" s="99">
        <v>19306.459999999995</v>
      </c>
      <c r="W108" s="99">
        <v>49274</v>
      </c>
      <c r="X108" s="115">
        <v>42391</v>
      </c>
      <c r="Y108" s="115">
        <v>27377</v>
      </c>
      <c r="Z108" s="99">
        <v>54337</v>
      </c>
      <c r="AB108" s="99">
        <v>6062.94</v>
      </c>
      <c r="AC108" s="99">
        <v>1710.06</v>
      </c>
      <c r="AF108" s="99">
        <v>1917</v>
      </c>
      <c r="AG108" s="99">
        <v>1126</v>
      </c>
      <c r="AH108" s="99">
        <v>681</v>
      </c>
      <c r="AI108" s="99">
        <v>549</v>
      </c>
      <c r="AJ108" s="99">
        <v>185369</v>
      </c>
      <c r="AK108" s="99">
        <v>441429</v>
      </c>
      <c r="AL108" s="99">
        <v>332765</v>
      </c>
      <c r="AM108" s="99">
        <v>80215</v>
      </c>
      <c r="AN108" s="99">
        <v>42464</v>
      </c>
      <c r="AO108" s="115">
        <v>353563</v>
      </c>
      <c r="AP108" s="115">
        <v>8334</v>
      </c>
      <c r="AQ108" s="99">
        <v>2649411</v>
      </c>
      <c r="AR108" s="99">
        <v>89511</v>
      </c>
      <c r="AU108" s="99">
        <v>29418</v>
      </c>
      <c r="AV108" s="99">
        <v>1883977</v>
      </c>
      <c r="AX108" s="99">
        <v>430860</v>
      </c>
      <c r="AY108" s="99">
        <v>452222</v>
      </c>
      <c r="AZ108" s="99">
        <v>4498</v>
      </c>
      <c r="BA108" s="115">
        <v>40679</v>
      </c>
      <c r="BB108" s="66">
        <v>8379100</v>
      </c>
      <c r="BC108" s="66">
        <v>12626</v>
      </c>
      <c r="BD108" s="66">
        <v>123505</v>
      </c>
      <c r="BE108" s="66">
        <v>136130</v>
      </c>
      <c r="BF108" s="66">
        <v>46624662</v>
      </c>
      <c r="BG108" s="66">
        <v>46760793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46760793</v>
      </c>
      <c r="BN108" s="66">
        <v>37347</v>
      </c>
      <c r="BO108" s="66">
        <v>143309</v>
      </c>
      <c r="BP108" s="66">
        <v>1586466</v>
      </c>
      <c r="BQ108" s="66">
        <v>56545704</v>
      </c>
    </row>
    <row r="109" spans="3:69" s="66" customFormat="1" ht="13.8">
      <c r="C109" s="106"/>
      <c r="D109" s="114"/>
      <c r="E109" s="113"/>
      <c r="T109" s="115"/>
      <c r="X109" s="115"/>
      <c r="Y109" s="115"/>
      <c r="AO109" s="115"/>
      <c r="AP109" s="115"/>
      <c r="BA109" s="115"/>
    </row>
    <row r="110" spans="3:69" s="66" customFormat="1" ht="13.8">
      <c r="C110" s="106"/>
      <c r="D110" s="106" t="s">
        <v>83</v>
      </c>
      <c r="E110" s="66">
        <v>40</v>
      </c>
      <c r="F110" s="99">
        <v>802164</v>
      </c>
      <c r="G110" s="99">
        <v>489350</v>
      </c>
      <c r="H110" s="99">
        <v>23559</v>
      </c>
      <c r="I110" s="99">
        <v>53266.8</v>
      </c>
      <c r="J110" s="99">
        <v>1589.2</v>
      </c>
      <c r="K110" s="99">
        <v>85523</v>
      </c>
      <c r="L110" s="99">
        <v>69346</v>
      </c>
      <c r="M110" s="99">
        <v>82702</v>
      </c>
      <c r="N110" s="99">
        <v>84165</v>
      </c>
      <c r="O110" s="99">
        <v>29194</v>
      </c>
      <c r="P110" s="99">
        <v>138638.78999999998</v>
      </c>
      <c r="Q110" s="99">
        <v>49346.009999999995</v>
      </c>
      <c r="R110" s="99">
        <v>46996.200000000004</v>
      </c>
      <c r="S110" s="99">
        <v>117359</v>
      </c>
      <c r="T110" s="115">
        <v>88178</v>
      </c>
      <c r="U110" s="99">
        <v>29486.52</v>
      </c>
      <c r="V110" s="99">
        <v>40719.479999999996</v>
      </c>
      <c r="W110" s="99">
        <v>101120</v>
      </c>
      <c r="X110" s="115">
        <v>75886</v>
      </c>
      <c r="Y110" s="115">
        <v>35952</v>
      </c>
      <c r="Z110" s="99">
        <v>184863</v>
      </c>
      <c r="AB110" s="99">
        <v>23659.74</v>
      </c>
      <c r="AC110" s="99">
        <v>6673.26</v>
      </c>
      <c r="AF110" s="99">
        <v>6478</v>
      </c>
      <c r="AG110" s="99">
        <v>17316</v>
      </c>
      <c r="AH110" s="99">
        <v>3883</v>
      </c>
      <c r="AI110" s="99">
        <v>6418</v>
      </c>
      <c r="AJ110" s="99">
        <v>629389</v>
      </c>
      <c r="AK110" s="99">
        <v>593750</v>
      </c>
      <c r="AL110" s="99">
        <v>328327</v>
      </c>
      <c r="AM110" s="99">
        <v>159368</v>
      </c>
      <c r="AN110" s="99">
        <v>230688</v>
      </c>
      <c r="AO110" s="115">
        <v>234446</v>
      </c>
      <c r="AP110" s="115">
        <v>16037</v>
      </c>
      <c r="AQ110" s="99">
        <v>2213690</v>
      </c>
      <c r="AR110" s="99">
        <v>184930</v>
      </c>
      <c r="AU110" s="99">
        <v>79953</v>
      </c>
      <c r="AV110" s="99">
        <v>2129707</v>
      </c>
      <c r="AX110" s="99">
        <v>1969756</v>
      </c>
      <c r="AY110" s="99">
        <v>147726</v>
      </c>
      <c r="AZ110" s="99">
        <v>28621</v>
      </c>
      <c r="BA110" s="115">
        <v>99554</v>
      </c>
      <c r="BB110" s="66">
        <v>11739774</v>
      </c>
      <c r="BC110" s="66">
        <v>6384375</v>
      </c>
      <c r="BD110" s="66">
        <v>9534372</v>
      </c>
      <c r="BE110" s="66">
        <v>15918747</v>
      </c>
      <c r="BF110" s="66">
        <v>3653180</v>
      </c>
      <c r="BG110" s="66">
        <v>19571928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19571928</v>
      </c>
      <c r="BN110" s="66">
        <v>116726</v>
      </c>
      <c r="BO110" s="66">
        <v>5476</v>
      </c>
      <c r="BP110" s="66">
        <v>-420695</v>
      </c>
      <c r="BQ110" s="66">
        <v>30768804</v>
      </c>
    </row>
    <row r="111" spans="3:69" s="66" customFormat="1" ht="13.8">
      <c r="C111" s="106"/>
      <c r="D111" s="106" t="s">
        <v>84</v>
      </c>
      <c r="E111" s="66">
        <v>41</v>
      </c>
      <c r="F111" s="99">
        <v>0</v>
      </c>
      <c r="G111" s="99">
        <v>0</v>
      </c>
      <c r="H111" s="99">
        <v>0</v>
      </c>
      <c r="I111" s="99">
        <v>0</v>
      </c>
      <c r="J111" s="99">
        <v>0</v>
      </c>
      <c r="K111" s="99">
        <v>0</v>
      </c>
      <c r="L111" s="99">
        <v>0</v>
      </c>
      <c r="M111" s="99">
        <v>0</v>
      </c>
      <c r="N111" s="99">
        <v>0</v>
      </c>
      <c r="O111" s="99">
        <v>0</v>
      </c>
      <c r="P111" s="99">
        <v>0</v>
      </c>
      <c r="Q111" s="99">
        <v>0</v>
      </c>
      <c r="R111" s="99">
        <v>0</v>
      </c>
      <c r="S111" s="99">
        <v>0</v>
      </c>
      <c r="T111" s="115">
        <v>0</v>
      </c>
      <c r="U111" s="99">
        <v>0</v>
      </c>
      <c r="V111" s="99">
        <v>0</v>
      </c>
      <c r="W111" s="99">
        <v>0</v>
      </c>
      <c r="X111" s="115">
        <v>0</v>
      </c>
      <c r="Y111" s="115">
        <v>0</v>
      </c>
      <c r="Z111" s="99">
        <v>0</v>
      </c>
      <c r="AB111" s="99">
        <v>0</v>
      </c>
      <c r="AC111" s="99">
        <v>0</v>
      </c>
      <c r="AF111" s="99">
        <v>0</v>
      </c>
      <c r="AG111" s="99">
        <v>0</v>
      </c>
      <c r="AH111" s="99">
        <v>0</v>
      </c>
      <c r="AI111" s="99">
        <v>0</v>
      </c>
      <c r="AJ111" s="99">
        <v>0</v>
      </c>
      <c r="AK111" s="99">
        <v>3139</v>
      </c>
      <c r="AL111" s="99">
        <v>37132</v>
      </c>
      <c r="AM111" s="99">
        <v>3212</v>
      </c>
      <c r="AN111" s="99">
        <v>0</v>
      </c>
      <c r="AO111" s="115">
        <v>0</v>
      </c>
      <c r="AP111" s="115">
        <v>0</v>
      </c>
      <c r="AQ111" s="99">
        <v>0</v>
      </c>
      <c r="AR111" s="99">
        <v>0</v>
      </c>
      <c r="AU111" s="99">
        <v>0</v>
      </c>
      <c r="AV111" s="99">
        <v>0</v>
      </c>
      <c r="AX111" s="99">
        <v>0</v>
      </c>
      <c r="AY111" s="99">
        <v>388412</v>
      </c>
      <c r="AZ111" s="99">
        <v>228</v>
      </c>
      <c r="BA111" s="115">
        <v>0</v>
      </c>
      <c r="BB111" s="66">
        <v>432123</v>
      </c>
      <c r="BC111" s="66">
        <v>7681076</v>
      </c>
      <c r="BD111" s="66">
        <v>25185133</v>
      </c>
      <c r="BE111" s="66">
        <v>32866208</v>
      </c>
      <c r="BF111" s="66">
        <v>1809461</v>
      </c>
      <c r="BG111" s="66">
        <v>34675670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34675670</v>
      </c>
      <c r="BN111" s="66">
        <v>3669</v>
      </c>
      <c r="BO111" s="66">
        <v>2336</v>
      </c>
      <c r="BP111" s="66">
        <v>2123041</v>
      </c>
      <c r="BQ111" s="66">
        <v>37224828</v>
      </c>
    </row>
    <row r="112" spans="3:69" s="66" customFormat="1" ht="13.8">
      <c r="C112" s="106"/>
      <c r="D112" s="106" t="s">
        <v>85</v>
      </c>
      <c r="E112" s="66">
        <v>42</v>
      </c>
      <c r="F112" s="99">
        <v>0</v>
      </c>
      <c r="G112" s="99">
        <v>29619</v>
      </c>
      <c r="H112" s="99">
        <v>369</v>
      </c>
      <c r="I112" s="99">
        <v>11926.4</v>
      </c>
      <c r="J112" s="99">
        <v>1573.6000000000001</v>
      </c>
      <c r="K112" s="99">
        <v>63690</v>
      </c>
      <c r="L112" s="99">
        <v>46301</v>
      </c>
      <c r="M112" s="99">
        <v>82728</v>
      </c>
      <c r="N112" s="99">
        <v>48496</v>
      </c>
      <c r="O112" s="99">
        <v>6338</v>
      </c>
      <c r="P112" s="99">
        <v>133681.60999999999</v>
      </c>
      <c r="Q112" s="99">
        <v>47581.59</v>
      </c>
      <c r="R112" s="99">
        <v>45315.8</v>
      </c>
      <c r="S112" s="99">
        <v>157157</v>
      </c>
      <c r="T112" s="115">
        <v>50407</v>
      </c>
      <c r="U112" s="99">
        <v>22256.639999999999</v>
      </c>
      <c r="V112" s="99">
        <v>30735.359999999997</v>
      </c>
      <c r="W112" s="99">
        <v>78632</v>
      </c>
      <c r="X112" s="115">
        <v>67484</v>
      </c>
      <c r="Y112" s="115">
        <v>43579</v>
      </c>
      <c r="Z112" s="99">
        <v>86476</v>
      </c>
      <c r="AB112" s="99">
        <v>9654.06</v>
      </c>
      <c r="AC112" s="99">
        <v>2722.94</v>
      </c>
      <c r="AF112" s="99">
        <v>3056</v>
      </c>
      <c r="AG112" s="99">
        <v>1792</v>
      </c>
      <c r="AH112" s="99">
        <v>1074</v>
      </c>
      <c r="AI112" s="99">
        <v>873</v>
      </c>
      <c r="AJ112" s="99">
        <v>295212</v>
      </c>
      <c r="AK112" s="99">
        <v>293450</v>
      </c>
      <c r="AL112" s="99">
        <v>86669</v>
      </c>
      <c r="AM112" s="99">
        <v>48130</v>
      </c>
      <c r="AN112" s="99">
        <v>351923</v>
      </c>
      <c r="AO112" s="115">
        <v>404756</v>
      </c>
      <c r="AP112" s="115">
        <v>8005</v>
      </c>
      <c r="AQ112" s="99">
        <v>641152</v>
      </c>
      <c r="AR112" s="99">
        <v>284005</v>
      </c>
      <c r="AU112" s="99">
        <v>48664</v>
      </c>
      <c r="AV112" s="99">
        <v>67812</v>
      </c>
      <c r="AX112" s="99">
        <v>34990</v>
      </c>
      <c r="AY112" s="99">
        <v>10786</v>
      </c>
      <c r="AZ112" s="99">
        <v>2111296</v>
      </c>
      <c r="BA112" s="115">
        <v>70065</v>
      </c>
      <c r="BB112" s="66">
        <v>5830434</v>
      </c>
      <c r="BC112" s="66">
        <v>624515</v>
      </c>
      <c r="BD112" s="66">
        <v>3057899</v>
      </c>
      <c r="BE112" s="66">
        <v>3682413</v>
      </c>
      <c r="BF112" s="66">
        <v>762079</v>
      </c>
      <c r="BG112" s="66">
        <v>4444493</v>
      </c>
      <c r="BH112" s="66">
        <v>0</v>
      </c>
      <c r="BI112" s="66">
        <v>0</v>
      </c>
      <c r="BJ112" s="66">
        <v>0</v>
      </c>
      <c r="BK112" s="66">
        <v>8117</v>
      </c>
      <c r="BL112" s="66">
        <v>1536</v>
      </c>
      <c r="BM112" s="66">
        <v>4454146</v>
      </c>
      <c r="BN112" s="66">
        <v>320641</v>
      </c>
      <c r="BO112" s="66">
        <v>571466</v>
      </c>
      <c r="BP112" s="66">
        <v>231202</v>
      </c>
      <c r="BQ112" s="66">
        <v>9623675</v>
      </c>
    </row>
    <row r="113" spans="1:69" s="115" customFormat="1" ht="13.8">
      <c r="C113" s="116"/>
      <c r="D113" s="116" t="s">
        <v>82</v>
      </c>
      <c r="E113" s="115">
        <v>39</v>
      </c>
      <c r="F113" s="115">
        <v>152486</v>
      </c>
      <c r="G113" s="115">
        <v>284870</v>
      </c>
      <c r="H113" s="115">
        <v>29595</v>
      </c>
      <c r="I113" s="115">
        <v>21961.8</v>
      </c>
      <c r="J113" s="115">
        <v>4323.2</v>
      </c>
      <c r="K113" s="115">
        <v>132385</v>
      </c>
      <c r="L113" s="115">
        <v>187116</v>
      </c>
      <c r="M113" s="115">
        <v>180274</v>
      </c>
      <c r="N113" s="115">
        <v>112849</v>
      </c>
      <c r="O113" s="115">
        <v>171856</v>
      </c>
      <c r="P113" s="115">
        <v>362169.73</v>
      </c>
      <c r="Q113" s="115">
        <v>128907.87</v>
      </c>
      <c r="R113" s="115">
        <v>122769.40000000001</v>
      </c>
      <c r="S113" s="115">
        <v>343136</v>
      </c>
      <c r="T113" s="115">
        <v>563668</v>
      </c>
      <c r="U113" s="115">
        <v>78779.819999999992</v>
      </c>
      <c r="V113" s="115">
        <v>108791.18</v>
      </c>
      <c r="W113" s="115">
        <v>151300</v>
      </c>
      <c r="X113" s="115">
        <v>336698</v>
      </c>
      <c r="Y113" s="115">
        <v>434630</v>
      </c>
      <c r="Z113" s="115">
        <v>277937</v>
      </c>
      <c r="AB113" s="115">
        <v>50017.5</v>
      </c>
      <c r="AC113" s="115">
        <v>14107.5</v>
      </c>
      <c r="AF113" s="115">
        <v>10985</v>
      </c>
      <c r="AG113" s="115">
        <v>113270</v>
      </c>
      <c r="AH113" s="115">
        <v>10607</v>
      </c>
      <c r="AI113" s="115">
        <v>8682</v>
      </c>
      <c r="AJ113" s="115">
        <v>1131232</v>
      </c>
      <c r="AK113" s="115">
        <v>354530</v>
      </c>
      <c r="AL113" s="115">
        <v>557039</v>
      </c>
      <c r="AM113" s="115">
        <v>662558</v>
      </c>
      <c r="AN113" s="115">
        <v>26159</v>
      </c>
      <c r="AO113" s="115">
        <v>1547658</v>
      </c>
      <c r="AP113" s="115">
        <v>39942</v>
      </c>
      <c r="AQ113" s="115">
        <v>252259</v>
      </c>
      <c r="AR113" s="115">
        <v>39989</v>
      </c>
      <c r="AU113" s="115">
        <v>154825</v>
      </c>
      <c r="AV113" s="115">
        <v>10446769</v>
      </c>
      <c r="AX113" s="115">
        <v>248830</v>
      </c>
      <c r="AY113" s="115">
        <v>178226</v>
      </c>
      <c r="AZ113" s="115">
        <v>51941</v>
      </c>
      <c r="BA113" s="115">
        <v>508175</v>
      </c>
      <c r="BB113" s="115">
        <v>20594304</v>
      </c>
      <c r="BC113" s="115">
        <v>495527</v>
      </c>
      <c r="BD113" s="115">
        <v>1850729</v>
      </c>
      <c r="BE113" s="115">
        <v>2346256</v>
      </c>
      <c r="BF113" s="115">
        <v>24449</v>
      </c>
      <c r="BG113" s="115">
        <v>2370705</v>
      </c>
      <c r="BH113" s="115">
        <v>0</v>
      </c>
      <c r="BI113" s="115">
        <v>0</v>
      </c>
      <c r="BJ113" s="115">
        <v>0</v>
      </c>
      <c r="BK113" s="115">
        <v>1020374</v>
      </c>
      <c r="BL113" s="115">
        <v>243480</v>
      </c>
      <c r="BM113" s="115">
        <v>3634559</v>
      </c>
      <c r="BN113" s="115">
        <v>0</v>
      </c>
      <c r="BO113" s="115">
        <v>0</v>
      </c>
      <c r="BP113" s="115">
        <v>1243598</v>
      </c>
      <c r="BQ113" s="115">
        <v>25472461</v>
      </c>
    </row>
    <row r="114" spans="1:69" s="66" customFormat="1" ht="13.8">
      <c r="D114" s="106" t="s">
        <v>87</v>
      </c>
      <c r="E114" s="106" t="s">
        <v>88</v>
      </c>
      <c r="F114" s="66">
        <v>40256567</v>
      </c>
      <c r="G114" s="66">
        <v>16463115</v>
      </c>
      <c r="H114" s="66">
        <v>4204238</v>
      </c>
      <c r="I114" s="66">
        <v>11961837</v>
      </c>
      <c r="J114" s="66">
        <v>3696323.4</v>
      </c>
      <c r="K114" s="66">
        <v>2464215.6</v>
      </c>
      <c r="L114" s="66">
        <v>165131129</v>
      </c>
      <c r="M114" s="66">
        <v>85922955</v>
      </c>
      <c r="N114" s="66">
        <v>38076517</v>
      </c>
      <c r="O114" s="66">
        <v>37814114</v>
      </c>
      <c r="P114" s="66">
        <v>67865072</v>
      </c>
      <c r="Q114" s="66">
        <v>93456449</v>
      </c>
      <c r="R114" s="66">
        <v>157910775.38</v>
      </c>
      <c r="S114" s="66">
        <v>56205530.219999999</v>
      </c>
      <c r="T114" s="115">
        <v>61850015</v>
      </c>
      <c r="U114" s="66">
        <v>53529076.400000006</v>
      </c>
      <c r="V114" s="66">
        <v>75991081</v>
      </c>
      <c r="W114" s="66">
        <v>48612444.719999999</v>
      </c>
      <c r="X114" s="115">
        <v>18873951.580000002</v>
      </c>
      <c r="Y114" s="115">
        <v>66916737.420000002</v>
      </c>
      <c r="Z114" s="66">
        <v>67131471.280000001</v>
      </c>
      <c r="AB114" s="66">
        <v>79837959</v>
      </c>
      <c r="AC114" s="66">
        <v>61284074</v>
      </c>
      <c r="AF114" s="66">
        <v>58309534</v>
      </c>
      <c r="AG114" s="66">
        <v>60557307</v>
      </c>
      <c r="AH114" s="66">
        <v>9644886</v>
      </c>
      <c r="AI114" s="66">
        <v>1539263</v>
      </c>
      <c r="AJ114" s="66">
        <v>949006</v>
      </c>
      <c r="AK114" s="66">
        <v>32405039</v>
      </c>
      <c r="AL114" s="66">
        <v>3417050</v>
      </c>
      <c r="AM114" s="66">
        <v>2105495</v>
      </c>
      <c r="AN114" s="66">
        <v>113324173</v>
      </c>
      <c r="AO114" s="115">
        <v>16831889</v>
      </c>
      <c r="AP114" s="115">
        <v>9892587</v>
      </c>
      <c r="AQ114" s="66">
        <v>34955578</v>
      </c>
      <c r="AR114" s="66">
        <v>66886077</v>
      </c>
      <c r="AU114" s="66">
        <v>29932733</v>
      </c>
      <c r="AV114" s="66">
        <v>16035689</v>
      </c>
      <c r="AX114" s="66">
        <v>1240582</v>
      </c>
      <c r="AY114" s="66">
        <v>12876740</v>
      </c>
      <c r="AZ114" s="66">
        <v>4242770</v>
      </c>
      <c r="BA114" s="115">
        <v>39045968</v>
      </c>
    </row>
    <row r="115" spans="1:69" s="66" customFormat="1" ht="13.8">
      <c r="A115" s="106"/>
      <c r="B115" s="106"/>
      <c r="C115" s="106"/>
      <c r="D115" s="106" t="s">
        <v>90</v>
      </c>
      <c r="E115" s="106" t="s">
        <v>91</v>
      </c>
      <c r="F115" s="66">
        <v>49222180</v>
      </c>
      <c r="G115" s="66">
        <v>3979484</v>
      </c>
      <c r="H115" s="66">
        <v>699047</v>
      </c>
      <c r="I115" s="66">
        <v>1947290</v>
      </c>
      <c r="J115" s="66">
        <v>1004163</v>
      </c>
      <c r="K115" s="66">
        <v>669442</v>
      </c>
      <c r="L115" s="66">
        <v>12908982</v>
      </c>
      <c r="M115" s="66">
        <v>4921263</v>
      </c>
      <c r="N115" s="66">
        <v>2039466</v>
      </c>
      <c r="O115" s="66">
        <v>2211907</v>
      </c>
      <c r="P115" s="66">
        <v>2781032</v>
      </c>
      <c r="Q115" s="66">
        <v>2971824</v>
      </c>
      <c r="R115" s="66">
        <v>8411626.459999999</v>
      </c>
      <c r="S115" s="66">
        <v>2993968.7399999998</v>
      </c>
      <c r="T115" s="115">
        <v>3004108</v>
      </c>
      <c r="U115" s="66">
        <v>2851398.8000000003</v>
      </c>
      <c r="V115" s="66">
        <v>5417058</v>
      </c>
      <c r="W115" s="66">
        <v>1845335.52</v>
      </c>
      <c r="X115" s="115">
        <v>1526568.34</v>
      </c>
      <c r="Y115" s="115">
        <v>5412378.6600000001</v>
      </c>
      <c r="Z115" s="66">
        <v>2548320.48</v>
      </c>
      <c r="AB115" s="66">
        <v>6573893</v>
      </c>
      <c r="AC115" s="66">
        <v>3007662</v>
      </c>
      <c r="AF115" s="66">
        <v>6006073</v>
      </c>
      <c r="AG115" s="66">
        <v>3525435</v>
      </c>
      <c r="AH115" s="66">
        <v>366432</v>
      </c>
      <c r="AI115" s="66">
        <v>885665</v>
      </c>
      <c r="AJ115" s="66">
        <v>109245</v>
      </c>
      <c r="AK115" s="66">
        <v>2781428</v>
      </c>
      <c r="AL115" s="66">
        <v>334149</v>
      </c>
      <c r="AM115" s="66">
        <v>915133</v>
      </c>
      <c r="AN115" s="66">
        <v>22231940</v>
      </c>
      <c r="AO115" s="115">
        <v>12613455</v>
      </c>
      <c r="AP115" s="115">
        <v>3022714</v>
      </c>
      <c r="AQ115" s="66">
        <v>43304067</v>
      </c>
      <c r="AR115" s="66">
        <v>17192162</v>
      </c>
      <c r="AU115" s="66">
        <v>12444407</v>
      </c>
      <c r="AV115" s="66">
        <v>4787718</v>
      </c>
      <c r="AX115" s="66">
        <v>371965</v>
      </c>
      <c r="AY115" s="66">
        <v>4549809</v>
      </c>
      <c r="AZ115" s="66">
        <v>2053539</v>
      </c>
      <c r="BA115" s="115">
        <v>9976526</v>
      </c>
    </row>
    <row r="116" spans="1:69" s="66" customFormat="1" ht="13.8">
      <c r="A116" s="106"/>
      <c r="B116" s="106"/>
      <c r="C116" s="106"/>
      <c r="D116" s="106" t="s">
        <v>92</v>
      </c>
      <c r="E116" s="106" t="s">
        <v>93</v>
      </c>
      <c r="F116" s="66">
        <v>19266</v>
      </c>
      <c r="G116" s="66">
        <v>732757</v>
      </c>
      <c r="H116" s="66">
        <v>915173</v>
      </c>
      <c r="I116" s="66">
        <v>128872</v>
      </c>
      <c r="J116" s="66">
        <v>72121.2</v>
      </c>
      <c r="K116" s="66">
        <v>48080.800000000003</v>
      </c>
      <c r="L116" s="66">
        <v>4088664</v>
      </c>
      <c r="M116" s="66">
        <v>653827</v>
      </c>
      <c r="N116" s="66">
        <v>573369</v>
      </c>
      <c r="O116" s="66">
        <v>322323</v>
      </c>
      <c r="P116" s="66">
        <v>752131</v>
      </c>
      <c r="Q116" s="66">
        <v>5756710</v>
      </c>
      <c r="R116" s="66">
        <v>2117888.19</v>
      </c>
      <c r="S116" s="66">
        <v>753824.61</v>
      </c>
      <c r="T116" s="115">
        <v>660248</v>
      </c>
      <c r="U116" s="66">
        <v>717928.20000000007</v>
      </c>
      <c r="V116" s="66">
        <v>1401524</v>
      </c>
      <c r="W116" s="66">
        <v>372496.32</v>
      </c>
      <c r="X116" s="115">
        <v>617478.62</v>
      </c>
      <c r="Y116" s="115">
        <v>2189242.38</v>
      </c>
      <c r="Z116" s="66">
        <v>514399.68</v>
      </c>
      <c r="AB116" s="66">
        <v>1639445</v>
      </c>
      <c r="AC116" s="66">
        <v>935767</v>
      </c>
      <c r="AF116" s="66">
        <v>435098</v>
      </c>
      <c r="AG116" s="66">
        <v>294056</v>
      </c>
      <c r="AH116" s="66">
        <v>54931</v>
      </c>
      <c r="AI116" s="66">
        <v>26433</v>
      </c>
      <c r="AJ116" s="66">
        <v>42605</v>
      </c>
      <c r="AK116" s="66">
        <v>606383</v>
      </c>
      <c r="AL116" s="66">
        <v>11134</v>
      </c>
      <c r="AM116" s="66">
        <v>152948</v>
      </c>
      <c r="AN116" s="66">
        <v>4536871</v>
      </c>
      <c r="AO116" s="115">
        <v>538371</v>
      </c>
      <c r="AP116" s="115">
        <v>586837</v>
      </c>
      <c r="AQ116" s="66">
        <v>17605386</v>
      </c>
      <c r="AR116" s="66">
        <v>3142371</v>
      </c>
      <c r="AU116" s="66">
        <v>848310</v>
      </c>
      <c r="AV116" s="66">
        <v>4340846</v>
      </c>
      <c r="AX116" s="66">
        <v>126011</v>
      </c>
      <c r="AY116" s="66">
        <v>1169271</v>
      </c>
      <c r="AZ116" s="66">
        <v>244293</v>
      </c>
      <c r="BA116" s="115">
        <v>3124151</v>
      </c>
    </row>
    <row r="117" spans="1:69" s="66" customFormat="1" ht="13.8">
      <c r="A117" s="106"/>
      <c r="B117" s="106"/>
      <c r="C117" s="106"/>
      <c r="D117" s="106" t="s">
        <v>94</v>
      </c>
      <c r="E117" s="106" t="s">
        <v>95</v>
      </c>
      <c r="F117" s="66">
        <v>1905584</v>
      </c>
      <c r="G117" s="66">
        <v>952534</v>
      </c>
      <c r="H117" s="66">
        <v>3406579</v>
      </c>
      <c r="I117" s="66">
        <v>828630</v>
      </c>
      <c r="J117" s="66">
        <v>152114.4</v>
      </c>
      <c r="K117" s="66">
        <v>101409.60000000001</v>
      </c>
      <c r="L117" s="66">
        <v>6294895</v>
      </c>
      <c r="M117" s="66">
        <v>798936</v>
      </c>
      <c r="N117" s="66">
        <v>641445</v>
      </c>
      <c r="O117" s="66">
        <v>514814</v>
      </c>
      <c r="P117" s="66">
        <v>2247901</v>
      </c>
      <c r="Q117" s="66">
        <v>3816904</v>
      </c>
      <c r="R117" s="66">
        <v>5617849.6099999994</v>
      </c>
      <c r="S117" s="66">
        <v>1999573.5899999999</v>
      </c>
      <c r="T117" s="115">
        <v>1545142</v>
      </c>
      <c r="U117" s="66">
        <v>1904355.8</v>
      </c>
      <c r="V117" s="66">
        <v>2830257</v>
      </c>
      <c r="W117" s="66">
        <v>1393253.8199999998</v>
      </c>
      <c r="X117" s="115">
        <v>566393.52</v>
      </c>
      <c r="Y117" s="115">
        <v>2008122.48</v>
      </c>
      <c r="Z117" s="66">
        <v>1924017.18</v>
      </c>
      <c r="AB117" s="66">
        <v>2095640</v>
      </c>
      <c r="AC117" s="66">
        <v>1455128</v>
      </c>
      <c r="AF117" s="66">
        <v>1339991</v>
      </c>
      <c r="AG117" s="66">
        <v>2218457</v>
      </c>
      <c r="AH117" s="66">
        <v>171822</v>
      </c>
      <c r="AI117" s="66">
        <v>285754</v>
      </c>
      <c r="AJ117" s="66">
        <v>142912</v>
      </c>
      <c r="AK117" s="66">
        <v>4927364</v>
      </c>
      <c r="AL117" s="66">
        <v>320391</v>
      </c>
      <c r="AM117" s="66">
        <v>600373</v>
      </c>
      <c r="AN117" s="66">
        <v>10989635</v>
      </c>
      <c r="AO117" s="115">
        <v>1379435</v>
      </c>
      <c r="AP117" s="115">
        <v>1784392</v>
      </c>
      <c r="AQ117" s="66">
        <v>3021918</v>
      </c>
      <c r="AR117" s="66">
        <v>5583254</v>
      </c>
      <c r="AU117" s="66">
        <v>646766</v>
      </c>
      <c r="AV117" s="66">
        <v>15949029</v>
      </c>
      <c r="AX117" s="66">
        <v>97736</v>
      </c>
      <c r="AY117" s="66">
        <v>975861</v>
      </c>
      <c r="AZ117" s="66">
        <v>918139</v>
      </c>
      <c r="BA117" s="115">
        <v>4625452</v>
      </c>
    </row>
    <row r="118" spans="1:69" s="66" customFormat="1" ht="13.8">
      <c r="A118" s="106"/>
      <c r="B118" s="106"/>
      <c r="C118" s="106"/>
      <c r="D118" s="106" t="s">
        <v>96</v>
      </c>
      <c r="E118" s="106" t="s">
        <v>97</v>
      </c>
      <c r="F118" s="66">
        <v>0</v>
      </c>
      <c r="G118" s="66">
        <v>2750604</v>
      </c>
      <c r="H118" s="66">
        <v>-1228363</v>
      </c>
      <c r="I118" s="66">
        <v>1575499</v>
      </c>
      <c r="J118" s="66">
        <v>-266711.39999999997</v>
      </c>
      <c r="K118" s="66">
        <v>-177807.6</v>
      </c>
      <c r="L118" s="66">
        <v>9853649</v>
      </c>
      <c r="M118" s="66">
        <v>3576182</v>
      </c>
      <c r="N118" s="66">
        <v>2362783</v>
      </c>
      <c r="O118" s="66">
        <v>2028912</v>
      </c>
      <c r="P118" s="66">
        <v>5317606</v>
      </c>
      <c r="Q118" s="66">
        <v>4141512</v>
      </c>
      <c r="R118" s="66">
        <v>15028999.199999999</v>
      </c>
      <c r="S118" s="66">
        <v>5349304.8</v>
      </c>
      <c r="T118" s="115">
        <v>5874000</v>
      </c>
      <c r="U118" s="66">
        <v>5094576</v>
      </c>
      <c r="V118" s="66">
        <v>10706832</v>
      </c>
      <c r="W118" s="66">
        <v>3772481.1599999997</v>
      </c>
      <c r="X118" s="115">
        <v>1755821.54</v>
      </c>
      <c r="Y118" s="115">
        <v>6225185.46</v>
      </c>
      <c r="Z118" s="66">
        <v>5209616.84</v>
      </c>
      <c r="AB118" s="66">
        <v>8085347</v>
      </c>
      <c r="AC118" s="66">
        <v>4565688</v>
      </c>
      <c r="AF118" s="66">
        <v>3375667</v>
      </c>
      <c r="AG118" s="66">
        <v>3048834</v>
      </c>
      <c r="AH118" s="66">
        <v>575904</v>
      </c>
      <c r="AI118" s="66">
        <v>1174103</v>
      </c>
      <c r="AJ118" s="66">
        <v>145655</v>
      </c>
      <c r="AK118" s="66">
        <v>965639</v>
      </c>
      <c r="AL118" s="66">
        <v>748401</v>
      </c>
      <c r="AM118" s="66">
        <v>80382</v>
      </c>
      <c r="AN118" s="66">
        <v>5011282</v>
      </c>
      <c r="AO118" s="115">
        <v>2122607</v>
      </c>
      <c r="AP118" s="115">
        <v>2345418</v>
      </c>
      <c r="AQ118" s="66">
        <v>28905920</v>
      </c>
      <c r="AR118" s="66">
        <v>7128244</v>
      </c>
      <c r="AU118" s="66">
        <v>22576107</v>
      </c>
      <c r="AV118" s="66">
        <v>5836084</v>
      </c>
      <c r="AX118" s="66">
        <v>314004</v>
      </c>
      <c r="AY118" s="66">
        <v>3885327</v>
      </c>
      <c r="AZ118" s="66">
        <v>1222687</v>
      </c>
      <c r="BA118" s="115">
        <v>5703634</v>
      </c>
    </row>
    <row r="119" spans="1:69" s="66" customFormat="1" ht="13.8">
      <c r="A119" s="106"/>
      <c r="B119" s="106"/>
      <c r="C119" s="106"/>
      <c r="D119" s="106" t="s">
        <v>98</v>
      </c>
      <c r="E119" s="106" t="s">
        <v>99</v>
      </c>
      <c r="F119" s="66">
        <v>51147030</v>
      </c>
      <c r="G119" s="66">
        <v>8415380</v>
      </c>
      <c r="H119" s="66">
        <v>3792436</v>
      </c>
      <c r="I119" s="66">
        <v>4480291</v>
      </c>
      <c r="J119" s="66">
        <v>961687.2</v>
      </c>
      <c r="K119" s="66">
        <v>641124.80000000005</v>
      </c>
      <c r="L119" s="66">
        <v>33146189</v>
      </c>
      <c r="M119" s="66">
        <v>9950209</v>
      </c>
      <c r="N119" s="66">
        <v>5617064</v>
      </c>
      <c r="O119" s="66">
        <v>5077956</v>
      </c>
      <c r="P119" s="66">
        <v>11098670</v>
      </c>
      <c r="Q119" s="66">
        <v>16686951</v>
      </c>
      <c r="R119" s="66">
        <v>31176364.049999997</v>
      </c>
      <c r="S119" s="66">
        <v>11096671.949999999</v>
      </c>
      <c r="T119" s="115">
        <v>11083499</v>
      </c>
      <c r="U119" s="66">
        <v>10568259</v>
      </c>
      <c r="V119" s="66">
        <v>20355670</v>
      </c>
      <c r="W119" s="66">
        <v>7383567.2399999993</v>
      </c>
      <c r="X119" s="115">
        <v>4466261.8</v>
      </c>
      <c r="Y119" s="115">
        <v>15834928.200000001</v>
      </c>
      <c r="Z119" s="66">
        <v>10196354.76</v>
      </c>
      <c r="AB119" s="66">
        <v>18394325</v>
      </c>
      <c r="AC119" s="66">
        <v>9964245</v>
      </c>
      <c r="AF119" s="66">
        <v>11156830</v>
      </c>
      <c r="AG119" s="66">
        <v>9086782</v>
      </c>
      <c r="AH119" s="66">
        <v>1169089</v>
      </c>
      <c r="AI119" s="66">
        <v>2371955</v>
      </c>
      <c r="AJ119" s="66">
        <v>440417</v>
      </c>
      <c r="AK119" s="66">
        <v>9280813</v>
      </c>
      <c r="AL119" s="66">
        <v>1414075</v>
      </c>
      <c r="AM119" s="66">
        <v>1748835</v>
      </c>
      <c r="AN119" s="66">
        <v>42769729</v>
      </c>
      <c r="AO119" s="115">
        <v>16653869</v>
      </c>
      <c r="AP119" s="115">
        <v>7739361</v>
      </c>
      <c r="AQ119" s="66">
        <v>92837290</v>
      </c>
      <c r="AR119" s="66">
        <v>33046030</v>
      </c>
      <c r="AU119" s="66">
        <v>36515591</v>
      </c>
      <c r="AV119" s="66">
        <v>30913677</v>
      </c>
      <c r="AX119" s="66">
        <v>909717</v>
      </c>
      <c r="AY119" s="66">
        <v>10580267</v>
      </c>
      <c r="AZ119" s="66">
        <v>4438658</v>
      </c>
      <c r="BA119" s="115">
        <v>23429762</v>
      </c>
    </row>
    <row r="120" spans="1:69" s="66" customFormat="1" ht="13.8">
      <c r="D120" s="106" t="s">
        <v>102</v>
      </c>
      <c r="E120" s="106" t="s">
        <v>101</v>
      </c>
      <c r="F120" s="66">
        <v>91403597</v>
      </c>
      <c r="G120" s="66">
        <v>24878495</v>
      </c>
      <c r="H120" s="66">
        <v>7996674</v>
      </c>
      <c r="I120" s="66">
        <v>16442128</v>
      </c>
      <c r="J120" s="66">
        <v>4658010</v>
      </c>
      <c r="K120" s="66">
        <v>3105340</v>
      </c>
      <c r="L120" s="66">
        <v>198277318</v>
      </c>
      <c r="M120" s="66">
        <v>95873164</v>
      </c>
      <c r="N120" s="66">
        <v>43693580</v>
      </c>
      <c r="O120" s="66">
        <v>42892069</v>
      </c>
      <c r="P120" s="66">
        <v>78963743</v>
      </c>
      <c r="Q120" s="66">
        <v>110143400</v>
      </c>
      <c r="R120" s="66">
        <v>189087139.42999998</v>
      </c>
      <c r="S120" s="66">
        <v>67302202.170000002</v>
      </c>
      <c r="T120" s="115">
        <v>72933514</v>
      </c>
      <c r="U120" s="66">
        <v>64097335.400000006</v>
      </c>
      <c r="V120" s="66">
        <v>96346752</v>
      </c>
      <c r="W120" s="66">
        <v>55996011.960000001</v>
      </c>
      <c r="X120" s="115">
        <v>23340213.600000001</v>
      </c>
      <c r="Y120" s="115">
        <v>82751666.400000006</v>
      </c>
      <c r="Z120" s="66">
        <v>77327826.039999992</v>
      </c>
      <c r="AB120" s="66">
        <v>98232284</v>
      </c>
      <c r="AC120" s="66">
        <v>71248319</v>
      </c>
      <c r="AF120" s="66">
        <v>69466364</v>
      </c>
      <c r="AG120" s="66">
        <v>69644089</v>
      </c>
      <c r="AH120" s="66">
        <v>10813975</v>
      </c>
      <c r="AI120" s="66">
        <v>3911218</v>
      </c>
      <c r="AJ120" s="66">
        <v>1389423</v>
      </c>
      <c r="AK120" s="66">
        <v>41685852</v>
      </c>
      <c r="AL120" s="66">
        <v>4831125</v>
      </c>
      <c r="AM120" s="66">
        <v>3854330</v>
      </c>
      <c r="AN120" s="66">
        <v>156093902</v>
      </c>
      <c r="AO120" s="115">
        <v>33485758</v>
      </c>
      <c r="AP120" s="115">
        <v>17631948</v>
      </c>
      <c r="AQ120" s="66">
        <v>127792868</v>
      </c>
      <c r="AR120" s="66">
        <v>99932107</v>
      </c>
      <c r="AU120" s="66">
        <v>66448323</v>
      </c>
      <c r="AV120" s="66">
        <v>46949365</v>
      </c>
      <c r="AX120" s="66">
        <v>2150299</v>
      </c>
      <c r="AY120" s="66">
        <v>23457007</v>
      </c>
      <c r="AZ120" s="66">
        <v>8681428</v>
      </c>
      <c r="BA120" s="115">
        <v>62475730</v>
      </c>
    </row>
    <row r="123" spans="1:69" s="66" customFormat="1" hidden="1">
      <c r="A123" s="111" t="s">
        <v>201</v>
      </c>
      <c r="B123" s="66" t="s">
        <v>189</v>
      </c>
    </row>
    <row r="124" spans="1:69" s="66" customFormat="1" ht="13.8" hidden="1"/>
    <row r="125" spans="1:69" s="66" customFormat="1" ht="13.8" hidden="1">
      <c r="AU125" s="113"/>
      <c r="AV125" s="171" t="s">
        <v>24</v>
      </c>
      <c r="AW125" s="174" t="s">
        <v>9</v>
      </c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6"/>
      <c r="BH125" s="106"/>
      <c r="BI125" s="106"/>
    </row>
    <row r="126" spans="1:69" s="66" customFormat="1" ht="13.8" hidden="1">
      <c r="E126" s="66" t="s">
        <v>160</v>
      </c>
      <c r="F126" s="129">
        <v>1</v>
      </c>
      <c r="G126" s="129">
        <v>2</v>
      </c>
      <c r="H126" s="129">
        <v>3</v>
      </c>
      <c r="I126" s="129">
        <v>4</v>
      </c>
      <c r="J126" s="129">
        <v>5</v>
      </c>
      <c r="K126" s="129">
        <v>6</v>
      </c>
      <c r="L126" s="129">
        <v>7</v>
      </c>
      <c r="M126" s="129">
        <v>8</v>
      </c>
      <c r="N126" s="129">
        <v>9</v>
      </c>
      <c r="O126" s="129">
        <v>10</v>
      </c>
      <c r="P126" s="129">
        <v>11</v>
      </c>
      <c r="Q126" s="129">
        <v>12</v>
      </c>
      <c r="R126" s="129">
        <v>13</v>
      </c>
      <c r="S126" s="129">
        <v>14</v>
      </c>
      <c r="T126" s="129">
        <v>15</v>
      </c>
      <c r="U126" s="129">
        <v>16</v>
      </c>
      <c r="V126" s="129">
        <v>17</v>
      </c>
      <c r="W126" s="129">
        <v>18</v>
      </c>
      <c r="X126" s="129">
        <v>19</v>
      </c>
      <c r="Y126" s="129">
        <v>20</v>
      </c>
      <c r="Z126" s="129">
        <v>21</v>
      </c>
      <c r="AA126" s="129">
        <v>22</v>
      </c>
      <c r="AB126" s="129">
        <v>23</v>
      </c>
      <c r="AC126" s="129">
        <v>24</v>
      </c>
      <c r="AD126" s="129">
        <v>25</v>
      </c>
      <c r="AE126" s="129">
        <v>26</v>
      </c>
      <c r="AF126" s="129">
        <v>27</v>
      </c>
      <c r="AG126" s="129">
        <v>28</v>
      </c>
      <c r="AH126" s="129">
        <v>29</v>
      </c>
      <c r="AI126" s="129">
        <v>30</v>
      </c>
      <c r="AJ126" s="129">
        <v>31</v>
      </c>
      <c r="AK126" s="129">
        <v>32</v>
      </c>
      <c r="AL126" s="129">
        <v>33</v>
      </c>
      <c r="AM126" s="129">
        <v>34</v>
      </c>
      <c r="AN126" s="129">
        <v>35</v>
      </c>
      <c r="AO126" s="129">
        <v>36</v>
      </c>
      <c r="AP126" s="129">
        <v>37</v>
      </c>
      <c r="AQ126" s="129">
        <v>38</v>
      </c>
      <c r="AR126" s="129">
        <v>39</v>
      </c>
      <c r="AS126" s="129">
        <v>40</v>
      </c>
      <c r="AT126" s="129">
        <v>41</v>
      </c>
      <c r="AU126" s="129">
        <v>42</v>
      </c>
      <c r="AV126" s="172"/>
      <c r="AW126" s="177" t="s">
        <v>25</v>
      </c>
      <c r="AX126" s="178"/>
      <c r="AY126" s="178"/>
      <c r="AZ126" s="178"/>
      <c r="BA126" s="180"/>
      <c r="BB126" s="177" t="s">
        <v>124</v>
      </c>
      <c r="BC126" s="178"/>
      <c r="BD126" s="180"/>
      <c r="BE126" s="171" t="s">
        <v>125</v>
      </c>
      <c r="BF126" s="171" t="s">
        <v>126</v>
      </c>
      <c r="BG126" s="171" t="s">
        <v>127</v>
      </c>
      <c r="BH126" s="106" t="s">
        <v>107</v>
      </c>
      <c r="BI126" s="106" t="s">
        <v>108</v>
      </c>
      <c r="BJ126" s="106" t="s">
        <v>109</v>
      </c>
      <c r="BK126" s="106" t="s">
        <v>110</v>
      </c>
    </row>
    <row r="127" spans="1:69" s="66" customFormat="1" ht="13.8" hidden="1">
      <c r="E127" s="66" t="s">
        <v>6</v>
      </c>
      <c r="AU127" s="113"/>
      <c r="AV127" s="172"/>
      <c r="AW127" s="177" t="s">
        <v>36</v>
      </c>
      <c r="AX127" s="178"/>
      <c r="AY127" s="178"/>
      <c r="AZ127" s="178" t="s">
        <v>37</v>
      </c>
      <c r="BA127" s="180" t="s">
        <v>38</v>
      </c>
      <c r="BB127" s="177" t="s">
        <v>128</v>
      </c>
      <c r="BC127" s="178" t="s">
        <v>129</v>
      </c>
      <c r="BD127" s="180" t="s">
        <v>130</v>
      </c>
      <c r="BE127" s="172"/>
      <c r="BF127" s="172"/>
      <c r="BG127" s="172"/>
    </row>
    <row r="128" spans="1:69" s="66" customFormat="1" ht="13.8" hidden="1">
      <c r="F128" s="106" t="s">
        <v>41</v>
      </c>
      <c r="G128" s="106" t="s">
        <v>45</v>
      </c>
      <c r="H128" s="106" t="s">
        <v>52</v>
      </c>
      <c r="I128" s="106" t="s">
        <v>53</v>
      </c>
      <c r="J128" s="106"/>
      <c r="K128" s="106" t="s">
        <v>31</v>
      </c>
      <c r="L128" s="106" t="s">
        <v>32</v>
      </c>
      <c r="M128" s="106" t="s">
        <v>56</v>
      </c>
      <c r="N128" s="106" t="s">
        <v>57</v>
      </c>
      <c r="O128" s="106" t="s">
        <v>58</v>
      </c>
      <c r="P128" s="106" t="s">
        <v>59</v>
      </c>
      <c r="Q128" s="106"/>
      <c r="R128" s="106"/>
      <c r="S128" s="106" t="s">
        <v>60</v>
      </c>
      <c r="T128" s="116" t="s">
        <v>64</v>
      </c>
      <c r="U128" s="106" t="s">
        <v>61</v>
      </c>
      <c r="V128" s="106"/>
      <c r="W128" s="106" t="s">
        <v>62</v>
      </c>
      <c r="X128" s="116" t="s">
        <v>67</v>
      </c>
      <c r="Y128" s="116" t="s">
        <v>66</v>
      </c>
      <c r="Z128" s="106" t="s">
        <v>63</v>
      </c>
      <c r="AA128" s="106" t="s">
        <v>65</v>
      </c>
      <c r="AB128" s="106"/>
      <c r="AC128" s="106" t="s">
        <v>68</v>
      </c>
      <c r="AD128" s="106" t="s">
        <v>70</v>
      </c>
      <c r="AE128" s="106" t="s">
        <v>71</v>
      </c>
      <c r="AF128" s="106" t="s">
        <v>72</v>
      </c>
      <c r="AG128" s="106" t="s">
        <v>18</v>
      </c>
      <c r="AH128" s="106" t="s">
        <v>19</v>
      </c>
      <c r="AI128" s="106" t="s">
        <v>73</v>
      </c>
      <c r="AJ128" s="106" t="s">
        <v>74</v>
      </c>
      <c r="AK128" s="106" t="s">
        <v>75</v>
      </c>
      <c r="AL128" s="116" t="s">
        <v>78</v>
      </c>
      <c r="AM128" s="116" t="s">
        <v>79</v>
      </c>
      <c r="AN128" s="106" t="s">
        <v>76</v>
      </c>
      <c r="AO128" s="106" t="s">
        <v>77</v>
      </c>
      <c r="AP128" s="106" t="s">
        <v>80</v>
      </c>
      <c r="AQ128" s="106" t="s">
        <v>81</v>
      </c>
      <c r="AR128" s="106" t="s">
        <v>83</v>
      </c>
      <c r="AS128" s="106" t="s">
        <v>84</v>
      </c>
      <c r="AT128" s="106" t="s">
        <v>85</v>
      </c>
      <c r="AU128" s="116" t="s">
        <v>82</v>
      </c>
      <c r="AV128" s="173"/>
      <c r="AW128" s="109" t="s">
        <v>42</v>
      </c>
      <c r="AX128" s="110" t="s">
        <v>43</v>
      </c>
      <c r="AY128" s="110" t="s">
        <v>44</v>
      </c>
      <c r="AZ128" s="179"/>
      <c r="BA128" s="181"/>
      <c r="BB128" s="182"/>
      <c r="BC128" s="179"/>
      <c r="BD128" s="181"/>
      <c r="BE128" s="173"/>
      <c r="BF128" s="173"/>
      <c r="BG128" s="173"/>
    </row>
    <row r="129" spans="3:63" s="66" customFormat="1" hidden="1">
      <c r="C129" s="66" t="s">
        <v>202</v>
      </c>
      <c r="D129" s="66" t="s">
        <v>181</v>
      </c>
      <c r="F129" s="66">
        <v>1</v>
      </c>
      <c r="G129" s="66">
        <v>2</v>
      </c>
      <c r="H129" s="66">
        <v>3</v>
      </c>
      <c r="I129" s="66">
        <v>4</v>
      </c>
      <c r="J129" s="66">
        <v>5</v>
      </c>
      <c r="K129" s="66">
        <v>6</v>
      </c>
      <c r="L129" s="66">
        <v>7</v>
      </c>
      <c r="M129" s="66">
        <v>8</v>
      </c>
      <c r="N129" s="66">
        <v>9</v>
      </c>
      <c r="O129" s="66">
        <v>10</v>
      </c>
      <c r="P129" s="66">
        <v>11</v>
      </c>
      <c r="Q129" s="66">
        <v>12</v>
      </c>
      <c r="R129" s="66">
        <v>13</v>
      </c>
      <c r="S129" s="66">
        <v>14</v>
      </c>
      <c r="T129" s="115">
        <v>19</v>
      </c>
      <c r="U129" s="66">
        <v>15</v>
      </c>
      <c r="V129" s="66">
        <v>16</v>
      </c>
      <c r="W129" s="66">
        <v>17</v>
      </c>
      <c r="X129" s="115">
        <v>23</v>
      </c>
      <c r="Y129" s="115">
        <v>22</v>
      </c>
      <c r="Z129" s="66">
        <v>18</v>
      </c>
      <c r="AA129" s="66">
        <v>20</v>
      </c>
      <c r="AB129" s="66">
        <v>21</v>
      </c>
      <c r="AC129" s="66">
        <v>24</v>
      </c>
      <c r="AD129" s="66">
        <v>25</v>
      </c>
      <c r="AE129" s="66">
        <v>26</v>
      </c>
      <c r="AF129" s="66">
        <v>27</v>
      </c>
      <c r="AG129" s="66">
        <v>28</v>
      </c>
      <c r="AH129" s="66">
        <v>29</v>
      </c>
      <c r="AI129" s="66">
        <v>30</v>
      </c>
      <c r="AJ129" s="66">
        <v>31</v>
      </c>
      <c r="AK129" s="66">
        <v>32</v>
      </c>
      <c r="AL129" s="115">
        <v>35</v>
      </c>
      <c r="AM129" s="115">
        <v>36</v>
      </c>
      <c r="AN129" s="66">
        <v>33</v>
      </c>
      <c r="AO129" s="66">
        <v>34</v>
      </c>
      <c r="AP129" s="66">
        <v>37</v>
      </c>
      <c r="AQ129" s="66">
        <v>38</v>
      </c>
      <c r="AR129" s="66">
        <v>40</v>
      </c>
      <c r="AS129" s="66">
        <v>41</v>
      </c>
      <c r="AT129" s="66">
        <v>42</v>
      </c>
      <c r="AU129" s="115">
        <v>39</v>
      </c>
      <c r="AV129" s="106" t="s">
        <v>46</v>
      </c>
      <c r="AW129" s="106" t="s">
        <v>47</v>
      </c>
      <c r="AX129" s="106" t="s">
        <v>48</v>
      </c>
      <c r="AY129" s="106" t="s">
        <v>49</v>
      </c>
      <c r="AZ129" s="106" t="s">
        <v>50</v>
      </c>
      <c r="BA129" s="106" t="s">
        <v>51</v>
      </c>
      <c r="BB129" s="106" t="s">
        <v>131</v>
      </c>
      <c r="BC129" s="106" t="s">
        <v>132</v>
      </c>
      <c r="BD129" s="106" t="s">
        <v>133</v>
      </c>
      <c r="BE129" s="106" t="s">
        <v>134</v>
      </c>
      <c r="BF129" s="106" t="s">
        <v>135</v>
      </c>
      <c r="BG129" s="106" t="s">
        <v>136</v>
      </c>
      <c r="BH129" s="106" t="s">
        <v>137</v>
      </c>
      <c r="BI129" s="106" t="s">
        <v>138</v>
      </c>
      <c r="BJ129" s="106" t="s">
        <v>139</v>
      </c>
      <c r="BK129" s="106" t="s">
        <v>140</v>
      </c>
    </row>
    <row r="130" spans="3:63" s="66" customFormat="1" ht="13.8" hidden="1">
      <c r="C130" s="129">
        <v>1</v>
      </c>
      <c r="D130" s="106" t="s">
        <v>41</v>
      </c>
      <c r="E130" s="66">
        <v>1</v>
      </c>
      <c r="F130" s="117">
        <v>7764875</v>
      </c>
      <c r="G130" s="118">
        <v>23950</v>
      </c>
      <c r="H130" s="118">
        <v>10</v>
      </c>
      <c r="I130" s="118">
        <v>3402.4</v>
      </c>
      <c r="J130" s="118">
        <v>9.6000000000000014</v>
      </c>
      <c r="K130" s="118">
        <v>44563665</v>
      </c>
      <c r="L130" s="118">
        <v>11030109</v>
      </c>
      <c r="M130" s="118">
        <v>1045960</v>
      </c>
      <c r="N130" s="118">
        <v>1437030</v>
      </c>
      <c r="O130" s="118">
        <v>897</v>
      </c>
      <c r="P130" s="118">
        <v>3413550.02</v>
      </c>
      <c r="Q130" s="118">
        <v>1214992.3799999999</v>
      </c>
      <c r="R130" s="118">
        <v>1157135.6000000001</v>
      </c>
      <c r="S130" s="118">
        <v>3519</v>
      </c>
      <c r="T130" s="119">
        <v>1158</v>
      </c>
      <c r="U130" s="118">
        <v>1005.9</v>
      </c>
      <c r="V130" s="118">
        <v>1389.1</v>
      </c>
      <c r="W130" s="118">
        <v>1118</v>
      </c>
      <c r="X130" s="119">
        <v>277</v>
      </c>
      <c r="Y130" s="119">
        <v>921</v>
      </c>
      <c r="Z130" s="118">
        <v>4992</v>
      </c>
      <c r="AA130" s="118">
        <v>609.18000000000006</v>
      </c>
      <c r="AB130" s="118">
        <v>171.82</v>
      </c>
      <c r="AC130" s="118">
        <v>29</v>
      </c>
      <c r="AD130" s="118">
        <v>36319</v>
      </c>
      <c r="AE130" s="118">
        <v>2</v>
      </c>
      <c r="AF130" s="118">
        <v>187</v>
      </c>
      <c r="AG130" s="118">
        <v>317947</v>
      </c>
      <c r="AH130" s="118">
        <v>805</v>
      </c>
      <c r="AI130" s="118">
        <v>8873</v>
      </c>
      <c r="AJ130" s="118">
        <v>1644598</v>
      </c>
      <c r="AK130" s="118">
        <v>44948</v>
      </c>
      <c r="AL130" s="119">
        <v>3692231</v>
      </c>
      <c r="AM130" s="119">
        <v>179513</v>
      </c>
      <c r="AN130" s="118">
        <v>13444</v>
      </c>
      <c r="AO130" s="118">
        <v>465</v>
      </c>
      <c r="AP130" s="118">
        <v>1385343</v>
      </c>
      <c r="AQ130" s="118">
        <v>1443285</v>
      </c>
      <c r="AR130" s="118">
        <v>78393</v>
      </c>
      <c r="AS130" s="118">
        <v>66593</v>
      </c>
      <c r="AT130" s="118">
        <v>2304</v>
      </c>
      <c r="AU130" s="120">
        <v>194708</v>
      </c>
      <c r="AV130" s="66">
        <v>80780735</v>
      </c>
      <c r="AW130" s="66">
        <v>3392307</v>
      </c>
      <c r="AX130" s="66">
        <v>9418984</v>
      </c>
      <c r="AY130" s="66">
        <v>12811291</v>
      </c>
      <c r="AZ130" s="66">
        <v>1892921</v>
      </c>
      <c r="BA130" s="66">
        <v>14704212</v>
      </c>
      <c r="BB130" s="66">
        <v>122039</v>
      </c>
      <c r="BC130" s="66">
        <v>311390</v>
      </c>
      <c r="BD130" s="66">
        <v>433429</v>
      </c>
      <c r="BE130" s="66">
        <v>1830542</v>
      </c>
      <c r="BF130" s="66">
        <v>0</v>
      </c>
      <c r="BG130" s="66">
        <v>16968183</v>
      </c>
      <c r="BH130" s="66">
        <v>5128371</v>
      </c>
      <c r="BI130" s="66">
        <v>5026307</v>
      </c>
      <c r="BJ130" s="66">
        <v>3809356</v>
      </c>
      <c r="BK130" s="66">
        <v>91403597</v>
      </c>
    </row>
    <row r="131" spans="3:63" s="66" customFormat="1" ht="13.8" hidden="1">
      <c r="C131" s="129">
        <v>2</v>
      </c>
      <c r="D131" s="106" t="s">
        <v>45</v>
      </c>
      <c r="E131" s="66">
        <v>2</v>
      </c>
      <c r="F131" s="121">
        <v>9160</v>
      </c>
      <c r="G131" s="122">
        <v>2579223</v>
      </c>
      <c r="H131" s="122">
        <v>14868</v>
      </c>
      <c r="I131" s="122">
        <v>53476.2</v>
      </c>
      <c r="J131" s="122">
        <v>2178.8000000000002</v>
      </c>
      <c r="K131" s="122">
        <v>1602173</v>
      </c>
      <c r="L131" s="122">
        <v>177152</v>
      </c>
      <c r="M131" s="122">
        <v>242980</v>
      </c>
      <c r="N131" s="122">
        <v>406333</v>
      </c>
      <c r="O131" s="122">
        <v>1156947</v>
      </c>
      <c r="P131" s="122">
        <v>883971.63</v>
      </c>
      <c r="Q131" s="122">
        <v>314633.96999999997</v>
      </c>
      <c r="R131" s="122">
        <v>299651.40000000002</v>
      </c>
      <c r="S131" s="122">
        <v>2231797</v>
      </c>
      <c r="T131" s="123">
        <v>107488</v>
      </c>
      <c r="U131" s="122">
        <v>441706.86</v>
      </c>
      <c r="V131" s="122">
        <v>609976.14</v>
      </c>
      <c r="W131" s="122">
        <v>1434900</v>
      </c>
      <c r="X131" s="123">
        <v>7404</v>
      </c>
      <c r="Y131" s="123">
        <v>484280</v>
      </c>
      <c r="Z131" s="122">
        <v>1699101</v>
      </c>
      <c r="AA131" s="122">
        <v>89833.38</v>
      </c>
      <c r="AB131" s="122">
        <v>25337.62</v>
      </c>
      <c r="AC131" s="122">
        <v>50934</v>
      </c>
      <c r="AD131" s="122">
        <v>6265900</v>
      </c>
      <c r="AE131" s="122">
        <v>558500</v>
      </c>
      <c r="AF131" s="122">
        <v>9131</v>
      </c>
      <c r="AG131" s="122">
        <v>187059</v>
      </c>
      <c r="AH131" s="122">
        <v>0</v>
      </c>
      <c r="AI131" s="122">
        <v>649</v>
      </c>
      <c r="AJ131" s="122">
        <v>0</v>
      </c>
      <c r="AK131" s="122">
        <v>0</v>
      </c>
      <c r="AL131" s="123">
        <v>32</v>
      </c>
      <c r="AM131" s="123">
        <v>741</v>
      </c>
      <c r="AN131" s="122">
        <v>0</v>
      </c>
      <c r="AO131" s="122">
        <v>0</v>
      </c>
      <c r="AP131" s="122">
        <v>131</v>
      </c>
      <c r="AQ131" s="122">
        <v>77281</v>
      </c>
      <c r="AR131" s="122">
        <v>8827</v>
      </c>
      <c r="AS131" s="122">
        <v>12322</v>
      </c>
      <c r="AT131" s="122">
        <v>670</v>
      </c>
      <c r="AU131" s="124">
        <v>0</v>
      </c>
      <c r="AV131" s="66">
        <v>22046747</v>
      </c>
      <c r="AW131" s="66">
        <v>306742</v>
      </c>
      <c r="AX131" s="66">
        <v>908532</v>
      </c>
      <c r="AY131" s="66">
        <v>1215274</v>
      </c>
      <c r="AZ131" s="66">
        <v>0</v>
      </c>
      <c r="BA131" s="66">
        <v>1215274</v>
      </c>
      <c r="BB131" s="66">
        <v>0</v>
      </c>
      <c r="BC131" s="66">
        <v>815013</v>
      </c>
      <c r="BD131" s="66">
        <v>815013</v>
      </c>
      <c r="BE131" s="66">
        <v>79475</v>
      </c>
      <c r="BF131" s="66">
        <v>0</v>
      </c>
      <c r="BG131" s="66">
        <v>2109762</v>
      </c>
      <c r="BH131" s="66">
        <v>390959</v>
      </c>
      <c r="BI131" s="66">
        <v>0</v>
      </c>
      <c r="BJ131" s="66">
        <v>1112945</v>
      </c>
      <c r="BK131" s="66">
        <v>24878495</v>
      </c>
    </row>
    <row r="132" spans="3:63" s="66" customFormat="1" ht="13.8" hidden="1">
      <c r="C132" s="129">
        <v>3</v>
      </c>
      <c r="D132" s="106" t="s">
        <v>52</v>
      </c>
      <c r="E132" s="66">
        <v>3</v>
      </c>
      <c r="F132" s="121">
        <v>0</v>
      </c>
      <c r="G132" s="122">
        <v>843</v>
      </c>
      <c r="H132" s="122">
        <v>550544</v>
      </c>
      <c r="I132" s="122">
        <v>1108</v>
      </c>
      <c r="J132" s="122">
        <v>0</v>
      </c>
      <c r="K132" s="122">
        <v>513500</v>
      </c>
      <c r="L132" s="122">
        <v>85562</v>
      </c>
      <c r="M132" s="122">
        <v>28140</v>
      </c>
      <c r="N132" s="122">
        <v>110671</v>
      </c>
      <c r="O132" s="122">
        <v>18922000</v>
      </c>
      <c r="P132" s="122">
        <v>1405002.4</v>
      </c>
      <c r="Q132" s="122">
        <v>500085.6</v>
      </c>
      <c r="R132" s="122">
        <v>476272</v>
      </c>
      <c r="S132" s="122">
        <v>867521</v>
      </c>
      <c r="T132" s="123">
        <v>206347</v>
      </c>
      <c r="U132" s="122">
        <v>116097.65999999999</v>
      </c>
      <c r="V132" s="122">
        <v>160325.34</v>
      </c>
      <c r="W132" s="122">
        <v>422280</v>
      </c>
      <c r="X132" s="123">
        <v>8616</v>
      </c>
      <c r="Y132" s="123">
        <v>26347</v>
      </c>
      <c r="Z132" s="122">
        <v>122421</v>
      </c>
      <c r="AA132" s="122">
        <v>14658.54</v>
      </c>
      <c r="AB132" s="122">
        <v>4134.46</v>
      </c>
      <c r="AC132" s="122">
        <v>9235</v>
      </c>
      <c r="AD132" s="122">
        <v>86638</v>
      </c>
      <c r="AE132" s="122">
        <v>93882</v>
      </c>
      <c r="AF132" s="122">
        <v>0</v>
      </c>
      <c r="AG132" s="122">
        <v>126</v>
      </c>
      <c r="AH132" s="122">
        <v>0</v>
      </c>
      <c r="AI132" s="122">
        <v>49</v>
      </c>
      <c r="AJ132" s="122">
        <v>0</v>
      </c>
      <c r="AK132" s="122">
        <v>0</v>
      </c>
      <c r="AL132" s="123">
        <v>0</v>
      </c>
      <c r="AM132" s="123">
        <v>114</v>
      </c>
      <c r="AN132" s="122">
        <v>0</v>
      </c>
      <c r="AO132" s="122">
        <v>0</v>
      </c>
      <c r="AP132" s="122">
        <v>20</v>
      </c>
      <c r="AQ132" s="122">
        <v>11901</v>
      </c>
      <c r="AR132" s="122">
        <v>1359</v>
      </c>
      <c r="AS132" s="122">
        <v>1898</v>
      </c>
      <c r="AT132" s="122">
        <v>103</v>
      </c>
      <c r="AU132" s="124">
        <v>0</v>
      </c>
      <c r="AV132" s="66">
        <v>24747802</v>
      </c>
      <c r="AW132" s="66">
        <v>98596</v>
      </c>
      <c r="AX132" s="66">
        <v>292029</v>
      </c>
      <c r="AY132" s="66">
        <v>390624</v>
      </c>
      <c r="AZ132" s="66">
        <v>0</v>
      </c>
      <c r="BA132" s="66">
        <v>390624</v>
      </c>
      <c r="BB132" s="66">
        <v>0</v>
      </c>
      <c r="BC132" s="66">
        <v>258871</v>
      </c>
      <c r="BD132" s="66">
        <v>258871</v>
      </c>
      <c r="BE132" s="66">
        <v>3721</v>
      </c>
      <c r="BF132" s="66">
        <v>0</v>
      </c>
      <c r="BG132" s="66">
        <v>653217</v>
      </c>
      <c r="BH132" s="66">
        <v>13733092</v>
      </c>
      <c r="BI132" s="66">
        <v>4000000</v>
      </c>
      <c r="BJ132" s="66">
        <v>328748</v>
      </c>
      <c r="BK132" s="66">
        <v>7996674</v>
      </c>
    </row>
    <row r="133" spans="3:63" s="66" customFormat="1" ht="13.8" hidden="1">
      <c r="C133" s="129">
        <v>4</v>
      </c>
      <c r="D133" s="106" t="s">
        <v>170</v>
      </c>
      <c r="E133" s="66">
        <v>4</v>
      </c>
      <c r="F133" s="121">
        <v>24</v>
      </c>
      <c r="G133" s="122">
        <v>26.2</v>
      </c>
      <c r="H133" s="122">
        <v>46.199999999999996</v>
      </c>
      <c r="I133" s="122">
        <v>5024686.5200000005</v>
      </c>
      <c r="J133" s="122">
        <v>382044.88</v>
      </c>
      <c r="K133" s="122">
        <v>12846</v>
      </c>
      <c r="L133" s="122">
        <v>991</v>
      </c>
      <c r="M133" s="122">
        <v>69607.8</v>
      </c>
      <c r="N133" s="122">
        <v>24827.399999999998</v>
      </c>
      <c r="O133" s="122">
        <v>193.6</v>
      </c>
      <c r="P133" s="122">
        <v>201032.35199999998</v>
      </c>
      <c r="Q133" s="122">
        <v>71553.887999999992</v>
      </c>
      <c r="R133" s="122">
        <v>68146.559999999998</v>
      </c>
      <c r="S133" s="122">
        <v>1174720.3999999999</v>
      </c>
      <c r="T133" s="123">
        <v>15466</v>
      </c>
      <c r="U133" s="122">
        <v>8485616.243999999</v>
      </c>
      <c r="V133" s="122">
        <v>11718231.955999998</v>
      </c>
      <c r="W133" s="122">
        <v>99548.4</v>
      </c>
      <c r="X133" s="123">
        <v>25737</v>
      </c>
      <c r="Y133" s="123">
        <v>439219</v>
      </c>
      <c r="Z133" s="122">
        <v>2316123.6</v>
      </c>
      <c r="AA133" s="122">
        <v>16836.611999999997</v>
      </c>
      <c r="AB133" s="122">
        <v>4748.7879999999996</v>
      </c>
      <c r="AC133" s="122">
        <v>0</v>
      </c>
      <c r="AD133" s="122">
        <v>51.6</v>
      </c>
      <c r="AE133" s="122">
        <v>1.2</v>
      </c>
      <c r="AF133" s="122">
        <v>380.4</v>
      </c>
      <c r="AG133" s="122">
        <v>1757081.4</v>
      </c>
      <c r="AH133" s="122">
        <v>0</v>
      </c>
      <c r="AI133" s="122">
        <v>137.4</v>
      </c>
      <c r="AJ133" s="122">
        <v>296.39999999999998</v>
      </c>
      <c r="AK133" s="122">
        <v>1.2</v>
      </c>
      <c r="AL133" s="123">
        <v>211.2</v>
      </c>
      <c r="AM133" s="123">
        <v>0</v>
      </c>
      <c r="AN133" s="122">
        <v>32.4</v>
      </c>
      <c r="AO133" s="122">
        <v>12</v>
      </c>
      <c r="AP133" s="122">
        <v>6</v>
      </c>
      <c r="AQ133" s="122">
        <v>10.799999999999999</v>
      </c>
      <c r="AR133" s="122">
        <v>18.599999999999998</v>
      </c>
      <c r="AS133" s="122">
        <v>0</v>
      </c>
      <c r="AT133" s="122">
        <v>4.2</v>
      </c>
      <c r="AU133" s="124">
        <v>246.6</v>
      </c>
      <c r="AV133" s="66">
        <v>31910767.399999999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110528</v>
      </c>
      <c r="BD133" s="66">
        <v>110528</v>
      </c>
      <c r="BE133" s="66">
        <v>61618.6</v>
      </c>
      <c r="BF133" s="66">
        <v>14986.8</v>
      </c>
      <c r="BG133" s="66">
        <v>187133.8</v>
      </c>
      <c r="BH133" s="66">
        <v>5919372</v>
      </c>
      <c r="BI133" s="66">
        <v>5930247.7999999998</v>
      </c>
      <c r="BJ133" s="66">
        <v>851857.6</v>
      </c>
      <c r="BK133" s="66">
        <v>21100138</v>
      </c>
    </row>
    <row r="134" spans="3:63" s="66" customFormat="1" ht="13.8" hidden="1">
      <c r="C134" s="129">
        <v>5</v>
      </c>
      <c r="D134" s="106" t="s">
        <v>164</v>
      </c>
      <c r="E134" s="66">
        <v>5</v>
      </c>
      <c r="F134" s="121">
        <v>16</v>
      </c>
      <c r="G134" s="122">
        <v>6.8000000000000007</v>
      </c>
      <c r="H134" s="122">
        <v>30.8</v>
      </c>
      <c r="I134" s="122">
        <v>382068.08</v>
      </c>
      <c r="J134" s="122">
        <v>254691.52000000002</v>
      </c>
      <c r="K134" s="122">
        <v>8564</v>
      </c>
      <c r="L134" s="122">
        <v>58</v>
      </c>
      <c r="M134" s="122">
        <v>46405.200000000004</v>
      </c>
      <c r="N134" s="122">
        <v>16345.6</v>
      </c>
      <c r="O134" s="122">
        <v>18.400000000000002</v>
      </c>
      <c r="P134" s="122">
        <v>123891.268</v>
      </c>
      <c r="Q134" s="122">
        <v>44096.892</v>
      </c>
      <c r="R134" s="122">
        <v>41997.040000000008</v>
      </c>
      <c r="S134" s="122">
        <v>754187.60000000009</v>
      </c>
      <c r="T134" s="123">
        <v>422</v>
      </c>
      <c r="U134" s="122">
        <v>77739.816000000006</v>
      </c>
      <c r="V134" s="122">
        <v>107354.984</v>
      </c>
      <c r="W134" s="122">
        <v>6775.6</v>
      </c>
      <c r="X134" s="123">
        <v>14876</v>
      </c>
      <c r="Y134" s="123">
        <v>844</v>
      </c>
      <c r="Z134" s="122">
        <v>154302.39999999999</v>
      </c>
      <c r="AA134" s="122">
        <v>11223.888000000001</v>
      </c>
      <c r="AB134" s="122">
        <v>3165.712</v>
      </c>
      <c r="AC134" s="122">
        <v>0</v>
      </c>
      <c r="AD134" s="122">
        <v>34.4</v>
      </c>
      <c r="AE134" s="122">
        <v>0.8</v>
      </c>
      <c r="AF134" s="122">
        <v>253.60000000000002</v>
      </c>
      <c r="AG134" s="122">
        <v>1171387.6000000001</v>
      </c>
      <c r="AH134" s="122">
        <v>0</v>
      </c>
      <c r="AI134" s="122">
        <v>91.600000000000009</v>
      </c>
      <c r="AJ134" s="122">
        <v>97.600000000000009</v>
      </c>
      <c r="AK134" s="122">
        <v>0.8</v>
      </c>
      <c r="AL134" s="123">
        <v>140.80000000000001</v>
      </c>
      <c r="AM134" s="123">
        <v>0</v>
      </c>
      <c r="AN134" s="122">
        <v>21.6</v>
      </c>
      <c r="AO134" s="122">
        <v>8</v>
      </c>
      <c r="AP134" s="122">
        <v>4</v>
      </c>
      <c r="AQ134" s="122">
        <v>7.2</v>
      </c>
      <c r="AR134" s="122">
        <v>12.4</v>
      </c>
      <c r="AS134" s="122">
        <v>0</v>
      </c>
      <c r="AT134" s="122">
        <v>2.8000000000000003</v>
      </c>
      <c r="AU134" s="124">
        <v>68.400000000000006</v>
      </c>
      <c r="AV134" s="66">
        <v>3221213.6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14554</v>
      </c>
      <c r="BD134" s="66">
        <v>14554</v>
      </c>
      <c r="BE134" s="66">
        <v>29856.400000000001</v>
      </c>
      <c r="BF134" s="66">
        <v>9991.2000000000007</v>
      </c>
      <c r="BG134" s="66">
        <v>54401.200000000004</v>
      </c>
      <c r="BH134" s="66">
        <v>38388</v>
      </c>
      <c r="BI134" s="66">
        <v>264993.2</v>
      </c>
      <c r="BJ134" s="66">
        <v>133106.4</v>
      </c>
      <c r="BK134" s="66">
        <v>3105340</v>
      </c>
    </row>
    <row r="135" spans="3:63" s="66" customFormat="1" ht="13.8" hidden="1">
      <c r="C135" s="129">
        <v>6</v>
      </c>
      <c r="D135" s="106" t="s">
        <v>31</v>
      </c>
      <c r="E135" s="66">
        <v>6</v>
      </c>
      <c r="F135" s="121">
        <v>5261195</v>
      </c>
      <c r="G135" s="122">
        <v>21347</v>
      </c>
      <c r="H135" s="122">
        <v>290</v>
      </c>
      <c r="I135" s="122">
        <v>9827.7999999999993</v>
      </c>
      <c r="J135" s="122">
        <v>953.2</v>
      </c>
      <c r="K135" s="122">
        <v>98948718</v>
      </c>
      <c r="L135" s="122">
        <v>478467</v>
      </c>
      <c r="M135" s="122">
        <v>311803</v>
      </c>
      <c r="N135" s="122">
        <v>394141</v>
      </c>
      <c r="O135" s="122">
        <v>24306</v>
      </c>
      <c r="P135" s="122">
        <v>5000196.3099999996</v>
      </c>
      <c r="Q135" s="122">
        <v>1779730.89</v>
      </c>
      <c r="R135" s="122">
        <v>1694981.8</v>
      </c>
      <c r="S135" s="122">
        <v>131414</v>
      </c>
      <c r="T135" s="123">
        <v>43346</v>
      </c>
      <c r="U135" s="122">
        <v>643692.41999999993</v>
      </c>
      <c r="V135" s="122">
        <v>888908.58</v>
      </c>
      <c r="W135" s="122">
        <v>63783</v>
      </c>
      <c r="X135" s="123">
        <v>42348</v>
      </c>
      <c r="Y135" s="123">
        <v>28598</v>
      </c>
      <c r="Z135" s="122">
        <v>53099</v>
      </c>
      <c r="AA135" s="122">
        <v>7599.54</v>
      </c>
      <c r="AB135" s="122">
        <v>2143.46</v>
      </c>
      <c r="AC135" s="122">
        <v>8783</v>
      </c>
      <c r="AD135" s="122">
        <v>6625</v>
      </c>
      <c r="AE135" s="122">
        <v>698</v>
      </c>
      <c r="AF135" s="122">
        <v>578</v>
      </c>
      <c r="AG135" s="122">
        <v>194087</v>
      </c>
      <c r="AH135" s="122">
        <v>161728</v>
      </c>
      <c r="AI135" s="122">
        <v>116731</v>
      </c>
      <c r="AJ135" s="122">
        <v>8292078</v>
      </c>
      <c r="AK135" s="122">
        <v>183537</v>
      </c>
      <c r="AL135" s="123">
        <v>257400</v>
      </c>
      <c r="AM135" s="123">
        <v>21824</v>
      </c>
      <c r="AN135" s="122">
        <v>397651</v>
      </c>
      <c r="AO135" s="122">
        <v>106995</v>
      </c>
      <c r="AP135" s="122">
        <v>52296</v>
      </c>
      <c r="AQ135" s="122">
        <v>125524</v>
      </c>
      <c r="AR135" s="122">
        <v>60441</v>
      </c>
      <c r="AS135" s="122">
        <v>9126</v>
      </c>
      <c r="AT135" s="122">
        <v>428637</v>
      </c>
      <c r="AU135" s="124">
        <v>345785</v>
      </c>
      <c r="AV135" s="66">
        <v>126601412</v>
      </c>
      <c r="AW135" s="66">
        <v>9487438</v>
      </c>
      <c r="AX135" s="66">
        <v>23103202</v>
      </c>
      <c r="AY135" s="66">
        <v>32590640</v>
      </c>
      <c r="AZ135" s="66">
        <v>0</v>
      </c>
      <c r="BA135" s="66">
        <v>32590640</v>
      </c>
      <c r="BB135" s="66">
        <v>0</v>
      </c>
      <c r="BC135" s="66">
        <v>184705</v>
      </c>
      <c r="BD135" s="66">
        <v>184705</v>
      </c>
      <c r="BE135" s="66">
        <v>9897056</v>
      </c>
      <c r="BF135" s="66">
        <v>26602092</v>
      </c>
      <c r="BG135" s="66">
        <v>69274494</v>
      </c>
      <c r="BH135" s="66">
        <v>1461231</v>
      </c>
      <c r="BI135" s="66">
        <v>3624375</v>
      </c>
      <c r="BJ135" s="66">
        <v>7487019</v>
      </c>
      <c r="BK135" s="66">
        <v>198277318</v>
      </c>
    </row>
    <row r="136" spans="3:63" s="66" customFormat="1" ht="13.8" hidden="1">
      <c r="C136" s="129">
        <v>7</v>
      </c>
      <c r="D136" s="106" t="s">
        <v>175</v>
      </c>
      <c r="E136" s="66">
        <v>7</v>
      </c>
      <c r="F136" s="121">
        <v>48756</v>
      </c>
      <c r="G136" s="122">
        <v>277118</v>
      </c>
      <c r="H136" s="122">
        <v>55803</v>
      </c>
      <c r="I136" s="122">
        <v>21786.400000000001</v>
      </c>
      <c r="J136" s="122">
        <v>6409.6</v>
      </c>
      <c r="K136" s="122">
        <v>345544</v>
      </c>
      <c r="L136" s="122">
        <v>89412591</v>
      </c>
      <c r="M136" s="122">
        <v>935196</v>
      </c>
      <c r="N136" s="122">
        <v>3048877</v>
      </c>
      <c r="O136" s="122">
        <v>33958</v>
      </c>
      <c r="P136" s="122">
        <v>1939170.6999999997</v>
      </c>
      <c r="Q136" s="122">
        <v>690213.3</v>
      </c>
      <c r="R136" s="122">
        <v>657346</v>
      </c>
      <c r="S136" s="122">
        <v>515316</v>
      </c>
      <c r="T136" s="123">
        <v>1773608</v>
      </c>
      <c r="U136" s="122">
        <v>41375.879999999997</v>
      </c>
      <c r="V136" s="122">
        <v>57138.119999999995</v>
      </c>
      <c r="W136" s="122">
        <v>3586272</v>
      </c>
      <c r="X136" s="123">
        <v>45707</v>
      </c>
      <c r="Y136" s="123">
        <v>106740</v>
      </c>
      <c r="Z136" s="122">
        <v>171585</v>
      </c>
      <c r="AA136" s="122">
        <v>201591.78</v>
      </c>
      <c r="AB136" s="122">
        <v>56859.22</v>
      </c>
      <c r="AC136" s="122">
        <v>296070</v>
      </c>
      <c r="AD136" s="122">
        <v>7099</v>
      </c>
      <c r="AE136" s="122">
        <v>2717</v>
      </c>
      <c r="AF136" s="122">
        <v>1483</v>
      </c>
      <c r="AG136" s="122">
        <v>226567</v>
      </c>
      <c r="AH136" s="122">
        <v>110382</v>
      </c>
      <c r="AI136" s="122">
        <v>123172</v>
      </c>
      <c r="AJ136" s="122">
        <v>154835</v>
      </c>
      <c r="AK136" s="122">
        <v>32013</v>
      </c>
      <c r="AL136" s="123">
        <v>835849</v>
      </c>
      <c r="AM136" s="123">
        <v>8062</v>
      </c>
      <c r="AN136" s="122">
        <v>328469</v>
      </c>
      <c r="AO136" s="122">
        <v>151284</v>
      </c>
      <c r="AP136" s="122">
        <v>44021</v>
      </c>
      <c r="AQ136" s="122">
        <v>19479</v>
      </c>
      <c r="AR136" s="122">
        <v>51173</v>
      </c>
      <c r="AS136" s="122">
        <v>12566</v>
      </c>
      <c r="AT136" s="122">
        <v>15946</v>
      </c>
      <c r="AU136" s="124">
        <v>200532</v>
      </c>
      <c r="AV136" s="66">
        <v>106650682</v>
      </c>
      <c r="AW136" s="66">
        <v>3191464</v>
      </c>
      <c r="AX136" s="66">
        <v>13111692</v>
      </c>
      <c r="AY136" s="66">
        <v>16303157</v>
      </c>
      <c r="AZ136" s="66">
        <v>0</v>
      </c>
      <c r="BA136" s="66">
        <v>16303157</v>
      </c>
      <c r="BB136" s="66">
        <v>0</v>
      </c>
      <c r="BC136" s="66">
        <v>311603</v>
      </c>
      <c r="BD136" s="66">
        <v>311603</v>
      </c>
      <c r="BE136" s="66">
        <v>10021407</v>
      </c>
      <c r="BF136" s="66">
        <v>2466547</v>
      </c>
      <c r="BG136" s="66">
        <v>29102713</v>
      </c>
      <c r="BH136" s="66">
        <v>408476</v>
      </c>
      <c r="BI136" s="66">
        <v>1811896</v>
      </c>
      <c r="BJ136" s="66">
        <v>6033721</v>
      </c>
      <c r="BK136" s="66">
        <v>139566744</v>
      </c>
    </row>
    <row r="137" spans="3:63" s="66" customFormat="1" ht="13.8" hidden="1">
      <c r="C137" s="129">
        <v>8</v>
      </c>
      <c r="D137" s="106" t="s">
        <v>56</v>
      </c>
      <c r="E137" s="66">
        <v>8</v>
      </c>
      <c r="F137" s="121">
        <v>56272</v>
      </c>
      <c r="G137" s="122">
        <v>13477</v>
      </c>
      <c r="H137" s="122">
        <v>51</v>
      </c>
      <c r="I137" s="122">
        <v>2087.8000000000002</v>
      </c>
      <c r="J137" s="122">
        <v>115.2</v>
      </c>
      <c r="K137" s="122">
        <v>184140</v>
      </c>
      <c r="L137" s="122">
        <v>34384</v>
      </c>
      <c r="M137" s="122">
        <v>20396725</v>
      </c>
      <c r="N137" s="122">
        <v>4668858</v>
      </c>
      <c r="O137" s="122">
        <v>11919</v>
      </c>
      <c r="P137" s="122">
        <v>410093.66</v>
      </c>
      <c r="Q137" s="122">
        <v>145965.54</v>
      </c>
      <c r="R137" s="122">
        <v>139014.80000000002</v>
      </c>
      <c r="S137" s="122">
        <v>540208</v>
      </c>
      <c r="T137" s="123">
        <v>223584</v>
      </c>
      <c r="U137" s="122">
        <v>3406.2</v>
      </c>
      <c r="V137" s="122">
        <v>4703.7999999999993</v>
      </c>
      <c r="W137" s="122">
        <v>249620</v>
      </c>
      <c r="X137" s="123">
        <v>22791</v>
      </c>
      <c r="Y137" s="123">
        <v>401170</v>
      </c>
      <c r="Z137" s="122">
        <v>48136</v>
      </c>
      <c r="AA137" s="122">
        <v>53680.380000000005</v>
      </c>
      <c r="AB137" s="122">
        <v>15140.62</v>
      </c>
      <c r="AC137" s="122">
        <v>3921</v>
      </c>
      <c r="AD137" s="122">
        <v>177</v>
      </c>
      <c r="AE137" s="122">
        <v>15</v>
      </c>
      <c r="AF137" s="122">
        <v>500</v>
      </c>
      <c r="AG137" s="122">
        <v>4737473</v>
      </c>
      <c r="AH137" s="122">
        <v>20995</v>
      </c>
      <c r="AI137" s="122">
        <v>20613</v>
      </c>
      <c r="AJ137" s="122">
        <v>262130</v>
      </c>
      <c r="AK137" s="122">
        <v>32783</v>
      </c>
      <c r="AL137" s="123">
        <v>82818</v>
      </c>
      <c r="AM137" s="123">
        <v>8166</v>
      </c>
      <c r="AN137" s="122">
        <v>93329</v>
      </c>
      <c r="AO137" s="122">
        <v>3129</v>
      </c>
      <c r="AP137" s="122">
        <v>16603</v>
      </c>
      <c r="AQ137" s="122">
        <v>25531</v>
      </c>
      <c r="AR137" s="122">
        <v>85442</v>
      </c>
      <c r="AS137" s="122">
        <v>22667</v>
      </c>
      <c r="AT137" s="122">
        <v>10359</v>
      </c>
      <c r="AU137" s="124">
        <v>1123064</v>
      </c>
      <c r="AV137" s="66">
        <v>34175260</v>
      </c>
      <c r="AW137" s="66">
        <v>521703</v>
      </c>
      <c r="AX137" s="66">
        <v>2227121</v>
      </c>
      <c r="AY137" s="66">
        <v>2748824</v>
      </c>
      <c r="AZ137" s="66">
        <v>0</v>
      </c>
      <c r="BA137" s="66">
        <v>2748824</v>
      </c>
      <c r="BB137" s="66">
        <v>1943054</v>
      </c>
      <c r="BC137" s="66">
        <v>533981</v>
      </c>
      <c r="BD137" s="66">
        <v>2477035</v>
      </c>
      <c r="BE137" s="66">
        <v>2354088</v>
      </c>
      <c r="BF137" s="66">
        <v>131129</v>
      </c>
      <c r="BG137" s="66">
        <v>7711075</v>
      </c>
      <c r="BH137" s="66">
        <v>505352</v>
      </c>
      <c r="BI137" s="66">
        <v>484455</v>
      </c>
      <c r="BJ137" s="66">
        <v>1995540</v>
      </c>
      <c r="BK137" s="66">
        <v>42892069</v>
      </c>
    </row>
    <row r="138" spans="3:63" s="66" customFormat="1" ht="13.8" hidden="1">
      <c r="C138" s="129">
        <v>9</v>
      </c>
      <c r="D138" s="106" t="s">
        <v>57</v>
      </c>
      <c r="E138" s="66">
        <v>9</v>
      </c>
      <c r="F138" s="121">
        <v>298276</v>
      </c>
      <c r="G138" s="122">
        <v>220464</v>
      </c>
      <c r="H138" s="122">
        <v>9435</v>
      </c>
      <c r="I138" s="122">
        <v>39729</v>
      </c>
      <c r="J138" s="122">
        <v>3118</v>
      </c>
      <c r="K138" s="122">
        <v>3858451</v>
      </c>
      <c r="L138" s="122">
        <v>1462573</v>
      </c>
      <c r="M138" s="122">
        <v>767471</v>
      </c>
      <c r="N138" s="122">
        <v>29347963</v>
      </c>
      <c r="O138" s="122">
        <v>104797</v>
      </c>
      <c r="P138" s="122">
        <v>2389639.2399999998</v>
      </c>
      <c r="Q138" s="122">
        <v>850549.55999999994</v>
      </c>
      <c r="R138" s="122">
        <v>810047.20000000007</v>
      </c>
      <c r="S138" s="122">
        <v>885559</v>
      </c>
      <c r="T138" s="123">
        <v>2528391</v>
      </c>
      <c r="U138" s="122">
        <v>85095.78</v>
      </c>
      <c r="V138" s="122">
        <v>117513.21999999999</v>
      </c>
      <c r="W138" s="122">
        <v>540221</v>
      </c>
      <c r="X138" s="123">
        <v>437887</v>
      </c>
      <c r="Y138" s="123">
        <v>1180683</v>
      </c>
      <c r="Z138" s="122">
        <v>641715</v>
      </c>
      <c r="AA138" s="122">
        <v>1603711.2</v>
      </c>
      <c r="AB138" s="122">
        <v>452328.8</v>
      </c>
      <c r="AC138" s="122">
        <v>75419</v>
      </c>
      <c r="AD138" s="122">
        <v>21581</v>
      </c>
      <c r="AE138" s="122">
        <v>7428</v>
      </c>
      <c r="AF138" s="122">
        <v>1848</v>
      </c>
      <c r="AG138" s="122">
        <v>1039116</v>
      </c>
      <c r="AH138" s="122">
        <v>675397</v>
      </c>
      <c r="AI138" s="122">
        <v>792771</v>
      </c>
      <c r="AJ138" s="122">
        <v>410243</v>
      </c>
      <c r="AK138" s="122">
        <v>332794</v>
      </c>
      <c r="AL138" s="123">
        <v>1630698</v>
      </c>
      <c r="AM138" s="123">
        <v>66185</v>
      </c>
      <c r="AN138" s="122">
        <v>6703409</v>
      </c>
      <c r="AO138" s="122">
        <v>1457491</v>
      </c>
      <c r="AP138" s="122">
        <v>520269</v>
      </c>
      <c r="AQ138" s="122">
        <v>760567</v>
      </c>
      <c r="AR138" s="122">
        <v>753142</v>
      </c>
      <c r="AS138" s="122">
        <v>69088</v>
      </c>
      <c r="AT138" s="122">
        <v>1398357</v>
      </c>
      <c r="AU138" s="124">
        <v>676005</v>
      </c>
      <c r="AV138" s="66">
        <v>66027423</v>
      </c>
      <c r="AW138" s="66">
        <v>282314</v>
      </c>
      <c r="AX138" s="66">
        <v>1215317</v>
      </c>
      <c r="AY138" s="66">
        <v>1497632</v>
      </c>
      <c r="AZ138" s="66">
        <v>0</v>
      </c>
      <c r="BA138" s="66">
        <v>1497632</v>
      </c>
      <c r="BB138" s="66">
        <v>625081</v>
      </c>
      <c r="BC138" s="66">
        <v>253835</v>
      </c>
      <c r="BD138" s="66">
        <v>878916</v>
      </c>
      <c r="BE138" s="66">
        <v>8911076</v>
      </c>
      <c r="BF138" s="66">
        <v>1027298</v>
      </c>
      <c r="BG138" s="66">
        <v>12314921</v>
      </c>
      <c r="BH138" s="66">
        <v>901694</v>
      </c>
      <c r="BI138" s="66">
        <v>861977</v>
      </c>
      <c r="BJ138" s="66">
        <v>2385070</v>
      </c>
      <c r="BK138" s="66">
        <v>78963743</v>
      </c>
    </row>
    <row r="139" spans="3:63" s="66" customFormat="1" ht="13.8" hidden="1">
      <c r="C139" s="129">
        <v>10</v>
      </c>
      <c r="D139" s="106" t="s">
        <v>58</v>
      </c>
      <c r="E139" s="66">
        <v>10</v>
      </c>
      <c r="F139" s="121">
        <v>146717</v>
      </c>
      <c r="G139" s="122">
        <v>235450</v>
      </c>
      <c r="H139" s="122">
        <v>82896</v>
      </c>
      <c r="I139" s="122">
        <v>359605.4</v>
      </c>
      <c r="J139" s="122">
        <v>78301.600000000006</v>
      </c>
      <c r="K139" s="122">
        <v>241355</v>
      </c>
      <c r="L139" s="122">
        <v>100037</v>
      </c>
      <c r="M139" s="122">
        <v>198628</v>
      </c>
      <c r="N139" s="122">
        <v>323919</v>
      </c>
      <c r="O139" s="122">
        <v>60601286</v>
      </c>
      <c r="P139" s="122">
        <v>12337585.58</v>
      </c>
      <c r="Q139" s="122">
        <v>4391344.0199999996</v>
      </c>
      <c r="R139" s="122">
        <v>4182232.4000000004</v>
      </c>
      <c r="S139" s="122">
        <v>3042563</v>
      </c>
      <c r="T139" s="123">
        <v>226429</v>
      </c>
      <c r="U139" s="122">
        <v>1688092.14</v>
      </c>
      <c r="V139" s="122">
        <v>2331174.86</v>
      </c>
      <c r="W139" s="122">
        <v>129856</v>
      </c>
      <c r="X139" s="123">
        <v>82573</v>
      </c>
      <c r="Y139" s="123">
        <v>719769</v>
      </c>
      <c r="Z139" s="122">
        <v>185789</v>
      </c>
      <c r="AA139" s="122">
        <v>114503.22</v>
      </c>
      <c r="AB139" s="122">
        <v>32295.78</v>
      </c>
      <c r="AC139" s="122">
        <v>71891</v>
      </c>
      <c r="AD139" s="122">
        <v>39873</v>
      </c>
      <c r="AE139" s="122">
        <v>3431</v>
      </c>
      <c r="AF139" s="122">
        <v>1654</v>
      </c>
      <c r="AG139" s="122">
        <v>1567557</v>
      </c>
      <c r="AH139" s="122">
        <v>649700</v>
      </c>
      <c r="AI139" s="122">
        <v>4331801</v>
      </c>
      <c r="AJ139" s="122">
        <v>113806</v>
      </c>
      <c r="AK139" s="122">
        <v>47082</v>
      </c>
      <c r="AL139" s="123">
        <v>809020</v>
      </c>
      <c r="AM139" s="123">
        <v>10706</v>
      </c>
      <c r="AN139" s="122">
        <v>236937</v>
      </c>
      <c r="AO139" s="122">
        <v>64127</v>
      </c>
      <c r="AP139" s="122">
        <v>149455</v>
      </c>
      <c r="AQ139" s="122">
        <v>197592</v>
      </c>
      <c r="AR139" s="122">
        <v>207640</v>
      </c>
      <c r="AS139" s="122">
        <v>13273</v>
      </c>
      <c r="AT139" s="122">
        <v>14180</v>
      </c>
      <c r="AU139" s="124">
        <v>315714</v>
      </c>
      <c r="AV139" s="66">
        <v>100677842</v>
      </c>
      <c r="AW139" s="66">
        <v>2250753</v>
      </c>
      <c r="AX139" s="66">
        <v>4191467</v>
      </c>
      <c r="AY139" s="66">
        <v>6442219</v>
      </c>
      <c r="AZ139" s="66">
        <v>0</v>
      </c>
      <c r="BA139" s="66">
        <v>6442219</v>
      </c>
      <c r="BB139" s="66">
        <v>0</v>
      </c>
      <c r="BC139" s="66">
        <v>571216</v>
      </c>
      <c r="BD139" s="66">
        <v>571216</v>
      </c>
      <c r="BE139" s="66">
        <v>227745</v>
      </c>
      <c r="BF139" s="66">
        <v>4226707</v>
      </c>
      <c r="BG139" s="66">
        <v>11467887</v>
      </c>
      <c r="BH139" s="66">
        <v>727467</v>
      </c>
      <c r="BI139" s="66">
        <v>6137037</v>
      </c>
      <c r="BJ139" s="66">
        <v>4862175</v>
      </c>
      <c r="BK139" s="66">
        <v>110143400</v>
      </c>
    </row>
    <row r="140" spans="3:63" s="66" customFormat="1" ht="13.8" hidden="1">
      <c r="C140" s="129">
        <v>11</v>
      </c>
      <c r="D140" s="106" t="s">
        <v>59</v>
      </c>
      <c r="E140" s="66">
        <v>11</v>
      </c>
      <c r="F140" s="121">
        <v>5419023.1499999994</v>
      </c>
      <c r="G140" s="122">
        <v>2382178.1</v>
      </c>
      <c r="H140" s="122">
        <v>1364559.67</v>
      </c>
      <c r="I140" s="122">
        <v>605799.8459999999</v>
      </c>
      <c r="J140" s="122">
        <v>1343.7840000000001</v>
      </c>
      <c r="K140" s="122">
        <v>1518506.5999999999</v>
      </c>
      <c r="L140" s="122">
        <v>7683555.8399999999</v>
      </c>
      <c r="M140" s="122">
        <v>2627353.7799999998</v>
      </c>
      <c r="N140" s="122">
        <v>8868718.9299999997</v>
      </c>
      <c r="O140" s="122">
        <v>661887.96</v>
      </c>
      <c r="P140" s="122">
        <v>57883032.933199994</v>
      </c>
      <c r="Q140" s="122">
        <v>20602435.450799998</v>
      </c>
      <c r="R140" s="122">
        <v>19621367.095999997</v>
      </c>
      <c r="S140" s="122">
        <v>2706400.21</v>
      </c>
      <c r="T140" s="123">
        <v>1575054.5599999998</v>
      </c>
      <c r="U140" s="122">
        <v>1001159.5775999998</v>
      </c>
      <c r="V140" s="122">
        <v>1382553.7023999998</v>
      </c>
      <c r="W140" s="122">
        <v>1992713.7899999998</v>
      </c>
      <c r="X140" s="123">
        <v>4114760.8899999997</v>
      </c>
      <c r="Y140" s="123">
        <v>1105485.3599999999</v>
      </c>
      <c r="Z140" s="122">
        <v>2487647.09</v>
      </c>
      <c r="AA140" s="122">
        <v>495867.34080000001</v>
      </c>
      <c r="AB140" s="122">
        <v>139860.01920000001</v>
      </c>
      <c r="AC140" s="122">
        <v>25204.21</v>
      </c>
      <c r="AD140" s="122">
        <v>81833.59</v>
      </c>
      <c r="AE140" s="122">
        <v>548.11</v>
      </c>
      <c r="AF140" s="122">
        <v>111281.67</v>
      </c>
      <c r="AG140" s="122">
        <v>3899868.1399999997</v>
      </c>
      <c r="AH140" s="122">
        <v>36010.06</v>
      </c>
      <c r="AI140" s="122">
        <v>158794.96</v>
      </c>
      <c r="AJ140" s="122">
        <v>74732.349999999991</v>
      </c>
      <c r="AK140" s="122">
        <v>73866.819999999992</v>
      </c>
      <c r="AL140" s="123">
        <v>54516.59</v>
      </c>
      <c r="AM140" s="123">
        <v>22583.43</v>
      </c>
      <c r="AN140" s="122">
        <v>1175.28</v>
      </c>
      <c r="AO140" s="122">
        <v>81980.5</v>
      </c>
      <c r="AP140" s="122">
        <v>1180295.5899999999</v>
      </c>
      <c r="AQ140" s="122">
        <v>57762.179999999993</v>
      </c>
      <c r="AR140" s="122">
        <v>27889.3</v>
      </c>
      <c r="AS140" s="122">
        <v>13434967.289999999</v>
      </c>
      <c r="AT140" s="122">
        <v>5020.3099999999995</v>
      </c>
      <c r="AU140" s="124">
        <v>646186.88</v>
      </c>
      <c r="AV140" s="66">
        <v>166215781.75999999</v>
      </c>
      <c r="AW140" s="66">
        <v>1184399.04</v>
      </c>
      <c r="AX140" s="66">
        <v>3901819.86</v>
      </c>
      <c r="AY140" s="66">
        <v>5086218.3099999996</v>
      </c>
      <c r="AZ140" s="66">
        <v>0</v>
      </c>
      <c r="BA140" s="66">
        <v>5086218.3099999996</v>
      </c>
      <c r="BB140" s="66">
        <v>0</v>
      </c>
      <c r="BC140" s="66">
        <v>491239.89999999997</v>
      </c>
      <c r="BD140" s="66">
        <v>491239.89999999997</v>
      </c>
      <c r="BE140" s="66">
        <v>11455404.01</v>
      </c>
      <c r="BF140" s="66">
        <v>6035918.2999999998</v>
      </c>
      <c r="BG140" s="66">
        <v>23068781.109999999</v>
      </c>
      <c r="BH140" s="66">
        <v>1953737.7999999998</v>
      </c>
      <c r="BI140" s="66">
        <v>4665915.29</v>
      </c>
      <c r="BJ140" s="66">
        <v>6422230.2399999993</v>
      </c>
      <c r="BK140" s="66">
        <v>189087139.42999998</v>
      </c>
    </row>
    <row r="141" spans="3:63" s="66" customFormat="1" hidden="1">
      <c r="C141" s="129">
        <v>12</v>
      </c>
      <c r="D141" s="107" t="s">
        <v>195</v>
      </c>
      <c r="E141" s="66">
        <v>12</v>
      </c>
      <c r="F141" s="121">
        <v>1928804.8499999999</v>
      </c>
      <c r="G141" s="122">
        <v>847893.9</v>
      </c>
      <c r="H141" s="122">
        <v>485690.73</v>
      </c>
      <c r="I141" s="122">
        <v>215623.67399999997</v>
      </c>
      <c r="J141" s="122">
        <v>478.29600000000005</v>
      </c>
      <c r="K141" s="122">
        <v>540485.4</v>
      </c>
      <c r="L141" s="122">
        <v>2734824.96</v>
      </c>
      <c r="M141" s="122">
        <v>935159.82</v>
      </c>
      <c r="N141" s="122">
        <v>3156662.67</v>
      </c>
      <c r="O141" s="122">
        <v>235587.24</v>
      </c>
      <c r="P141" s="122">
        <v>20602435.450799998</v>
      </c>
      <c r="Q141" s="122">
        <v>7333070.2451999988</v>
      </c>
      <c r="R141" s="122">
        <v>6983876.4239999996</v>
      </c>
      <c r="S141" s="122">
        <v>963294.99</v>
      </c>
      <c r="T141" s="123">
        <v>560612.64</v>
      </c>
      <c r="U141" s="122">
        <v>356344.93439999997</v>
      </c>
      <c r="V141" s="122">
        <v>492095.38559999992</v>
      </c>
      <c r="W141" s="122">
        <v>709271.01</v>
      </c>
      <c r="X141" s="123">
        <v>1464575.91</v>
      </c>
      <c r="Y141" s="123">
        <v>393477.83999999997</v>
      </c>
      <c r="Z141" s="122">
        <v>885433.71</v>
      </c>
      <c r="AA141" s="122">
        <v>176495.15520000001</v>
      </c>
      <c r="AB141" s="122">
        <v>49780.684800000003</v>
      </c>
      <c r="AC141" s="122">
        <v>8970.99</v>
      </c>
      <c r="AD141" s="122">
        <v>29127.21</v>
      </c>
      <c r="AE141" s="122">
        <v>195.09</v>
      </c>
      <c r="AF141" s="122">
        <v>39608.729999999996</v>
      </c>
      <c r="AG141" s="122">
        <v>1388088.66</v>
      </c>
      <c r="AH141" s="122">
        <v>12817.14</v>
      </c>
      <c r="AI141" s="122">
        <v>56520.24</v>
      </c>
      <c r="AJ141" s="122">
        <v>26599.649999999998</v>
      </c>
      <c r="AK141" s="122">
        <v>26291.579999999998</v>
      </c>
      <c r="AL141" s="123">
        <v>19404.21</v>
      </c>
      <c r="AM141" s="123">
        <v>8038.17</v>
      </c>
      <c r="AN141" s="122">
        <v>418.32</v>
      </c>
      <c r="AO141" s="122">
        <v>29179.5</v>
      </c>
      <c r="AP141" s="122">
        <v>420105.20999999996</v>
      </c>
      <c r="AQ141" s="122">
        <v>20559.420000000002</v>
      </c>
      <c r="AR141" s="122">
        <v>9926.6999999999989</v>
      </c>
      <c r="AS141" s="122">
        <v>4781937.51</v>
      </c>
      <c r="AT141" s="122">
        <v>1786.8899999999999</v>
      </c>
      <c r="AU141" s="124">
        <v>229998.72</v>
      </c>
      <c r="AV141" s="66">
        <v>59161549.439999998</v>
      </c>
      <c r="AW141" s="66">
        <v>421565.76</v>
      </c>
      <c r="AX141" s="66">
        <v>1388783.3399999999</v>
      </c>
      <c r="AY141" s="66">
        <v>1810348.89</v>
      </c>
      <c r="AZ141" s="66">
        <v>0</v>
      </c>
      <c r="BA141" s="66">
        <v>1810348.89</v>
      </c>
      <c r="BB141" s="66">
        <v>0</v>
      </c>
      <c r="BC141" s="66">
        <v>174848.1</v>
      </c>
      <c r="BD141" s="66">
        <v>174848.1</v>
      </c>
      <c r="BE141" s="66">
        <v>4077347.19</v>
      </c>
      <c r="BF141" s="66">
        <v>2148377.6999999997</v>
      </c>
      <c r="BG141" s="66">
        <v>8210922.0899999999</v>
      </c>
      <c r="BH141" s="66">
        <v>695398.2</v>
      </c>
      <c r="BI141" s="66">
        <v>1660749.51</v>
      </c>
      <c r="BJ141" s="66">
        <v>2285878.56</v>
      </c>
      <c r="BK141" s="66">
        <v>67302202.170000002</v>
      </c>
    </row>
    <row r="142" spans="3:63" s="66" customFormat="1" hidden="1">
      <c r="C142" s="129">
        <v>13</v>
      </c>
      <c r="D142" s="107" t="s">
        <v>196</v>
      </c>
      <c r="E142" s="66">
        <v>13</v>
      </c>
      <c r="F142" s="121">
        <v>1836957</v>
      </c>
      <c r="G142" s="122">
        <v>807518</v>
      </c>
      <c r="H142" s="122">
        <v>462562.60000000003</v>
      </c>
      <c r="I142" s="122">
        <v>205355.88</v>
      </c>
      <c r="J142" s="122">
        <v>455.52</v>
      </c>
      <c r="K142" s="122">
        <v>514748</v>
      </c>
      <c r="L142" s="122">
        <v>2604595.2000000002</v>
      </c>
      <c r="M142" s="122">
        <v>890628.4</v>
      </c>
      <c r="N142" s="122">
        <v>3006345.4000000004</v>
      </c>
      <c r="O142" s="122">
        <v>224368.80000000002</v>
      </c>
      <c r="P142" s="122">
        <v>19621367.096000001</v>
      </c>
      <c r="Q142" s="122">
        <v>6983876.4240000006</v>
      </c>
      <c r="R142" s="122">
        <v>6651310.8800000008</v>
      </c>
      <c r="S142" s="122">
        <v>917423.8</v>
      </c>
      <c r="T142" s="123">
        <v>533916.80000000005</v>
      </c>
      <c r="U142" s="122">
        <v>339376.12800000003</v>
      </c>
      <c r="V142" s="122">
        <v>468662.272</v>
      </c>
      <c r="W142" s="122">
        <v>675496.20000000007</v>
      </c>
      <c r="X142" s="123">
        <v>1394834.2000000002</v>
      </c>
      <c r="Y142" s="123">
        <v>374740.80000000005</v>
      </c>
      <c r="Z142" s="122">
        <v>843270.20000000007</v>
      </c>
      <c r="AA142" s="122">
        <v>168090.62400000001</v>
      </c>
      <c r="AB142" s="122">
        <v>47410.176000000007</v>
      </c>
      <c r="AC142" s="122">
        <v>8543.7999999999993</v>
      </c>
      <c r="AD142" s="122">
        <v>27740.2</v>
      </c>
      <c r="AE142" s="122">
        <v>185.8</v>
      </c>
      <c r="AF142" s="122">
        <v>37722.6</v>
      </c>
      <c r="AG142" s="122">
        <v>1321989.2000000002</v>
      </c>
      <c r="AH142" s="122">
        <v>12206.800000000001</v>
      </c>
      <c r="AI142" s="122">
        <v>53828.800000000003</v>
      </c>
      <c r="AJ142" s="122">
        <v>25333</v>
      </c>
      <c r="AK142" s="122">
        <v>25039.600000000002</v>
      </c>
      <c r="AL142" s="123">
        <v>18480.2</v>
      </c>
      <c r="AM142" s="123">
        <v>7655.4000000000005</v>
      </c>
      <c r="AN142" s="122">
        <v>398.40000000000003</v>
      </c>
      <c r="AO142" s="122">
        <v>27790</v>
      </c>
      <c r="AP142" s="122">
        <v>400100.2</v>
      </c>
      <c r="AQ142" s="122">
        <v>19580.400000000001</v>
      </c>
      <c r="AR142" s="122">
        <v>9454</v>
      </c>
      <c r="AS142" s="122">
        <v>4554226.2</v>
      </c>
      <c r="AT142" s="122">
        <v>1701.8000000000002</v>
      </c>
      <c r="AU142" s="124">
        <v>219046.40000000002</v>
      </c>
      <c r="AV142" s="66">
        <v>56344332.800000004</v>
      </c>
      <c r="AW142" s="66">
        <v>401491.20000000001</v>
      </c>
      <c r="AX142" s="66">
        <v>1322650.8</v>
      </c>
      <c r="AY142" s="66">
        <v>1724141.8</v>
      </c>
      <c r="AZ142" s="66">
        <v>0</v>
      </c>
      <c r="BA142" s="66">
        <v>1724141.8</v>
      </c>
      <c r="BB142" s="66">
        <v>0</v>
      </c>
      <c r="BC142" s="66">
        <v>166522</v>
      </c>
      <c r="BD142" s="66">
        <v>166522</v>
      </c>
      <c r="BE142" s="66">
        <v>3883187.8000000003</v>
      </c>
      <c r="BF142" s="66">
        <v>2046074</v>
      </c>
      <c r="BG142" s="66">
        <v>7819925.8000000007</v>
      </c>
      <c r="BH142" s="66">
        <v>662284</v>
      </c>
      <c r="BI142" s="66">
        <v>1581666.2000000002</v>
      </c>
      <c r="BJ142" s="66">
        <v>2177027.2000000002</v>
      </c>
      <c r="BK142" s="66">
        <v>64097335.400000006</v>
      </c>
    </row>
    <row r="143" spans="3:63" s="66" customFormat="1" ht="13.8" hidden="1">
      <c r="C143" s="129">
        <v>14</v>
      </c>
      <c r="D143" s="106" t="s">
        <v>60</v>
      </c>
      <c r="E143" s="66">
        <v>14</v>
      </c>
      <c r="F143" s="121">
        <v>124450</v>
      </c>
      <c r="G143" s="122">
        <v>29852</v>
      </c>
      <c r="H143" s="122">
        <v>659</v>
      </c>
      <c r="I143" s="122">
        <v>30573.8</v>
      </c>
      <c r="J143" s="122">
        <v>253.20000000000002</v>
      </c>
      <c r="K143" s="122">
        <v>702202</v>
      </c>
      <c r="L143" s="122">
        <v>44784</v>
      </c>
      <c r="M143" s="122">
        <v>105229</v>
      </c>
      <c r="N143" s="122">
        <v>602711</v>
      </c>
      <c r="O143" s="122">
        <v>28387</v>
      </c>
      <c r="P143" s="122">
        <v>747043.25</v>
      </c>
      <c r="Q143" s="122">
        <v>265896.75</v>
      </c>
      <c r="R143" s="122">
        <v>253235</v>
      </c>
      <c r="S143" s="122">
        <v>34772610</v>
      </c>
      <c r="T143" s="123">
        <v>335472</v>
      </c>
      <c r="U143" s="122">
        <v>1958882.0999999999</v>
      </c>
      <c r="V143" s="122">
        <v>2705122.9</v>
      </c>
      <c r="W143" s="122">
        <v>522594</v>
      </c>
      <c r="X143" s="123">
        <v>587578</v>
      </c>
      <c r="Y143" s="123">
        <v>3854995</v>
      </c>
      <c r="Z143" s="122">
        <v>1166037</v>
      </c>
      <c r="AA143" s="122">
        <v>325476.84000000003</v>
      </c>
      <c r="AB143" s="122">
        <v>91801.16</v>
      </c>
      <c r="AC143" s="122">
        <v>10606</v>
      </c>
      <c r="AD143" s="122">
        <v>113734</v>
      </c>
      <c r="AE143" s="122">
        <v>32</v>
      </c>
      <c r="AF143" s="122">
        <v>665</v>
      </c>
      <c r="AG143" s="122">
        <v>36987998</v>
      </c>
      <c r="AH143" s="122">
        <v>3094</v>
      </c>
      <c r="AI143" s="122">
        <v>9744</v>
      </c>
      <c r="AJ143" s="122">
        <v>12525</v>
      </c>
      <c r="AK143" s="122">
        <v>15411</v>
      </c>
      <c r="AL143" s="123">
        <v>4092</v>
      </c>
      <c r="AM143" s="123">
        <v>5087</v>
      </c>
      <c r="AN143" s="122">
        <v>74</v>
      </c>
      <c r="AO143" s="122">
        <v>2040</v>
      </c>
      <c r="AP143" s="122">
        <v>5945</v>
      </c>
      <c r="AQ143" s="122">
        <v>948</v>
      </c>
      <c r="AR143" s="122">
        <v>28546</v>
      </c>
      <c r="AS143" s="122">
        <v>6447</v>
      </c>
      <c r="AT143" s="122">
        <v>52</v>
      </c>
      <c r="AU143" s="124">
        <v>437</v>
      </c>
      <c r="AV143" s="66">
        <v>86463324</v>
      </c>
      <c r="AW143" s="66">
        <v>3642140</v>
      </c>
      <c r="AX143" s="66">
        <v>825901</v>
      </c>
      <c r="AY143" s="66">
        <v>4468041</v>
      </c>
      <c r="AZ143" s="66">
        <v>0</v>
      </c>
      <c r="BA143" s="66">
        <v>4468041</v>
      </c>
      <c r="BB143" s="66">
        <v>0</v>
      </c>
      <c r="BC143" s="66">
        <v>70574</v>
      </c>
      <c r="BD143" s="66">
        <v>70574</v>
      </c>
      <c r="BE143" s="66">
        <v>1777266</v>
      </c>
      <c r="BF143" s="66">
        <v>567719</v>
      </c>
      <c r="BG143" s="66">
        <v>6883601</v>
      </c>
      <c r="BH143" s="66">
        <v>426273</v>
      </c>
      <c r="BI143" s="66">
        <v>781062</v>
      </c>
      <c r="BJ143" s="66">
        <v>4207162</v>
      </c>
      <c r="BK143" s="66">
        <v>96346752</v>
      </c>
    </row>
    <row r="144" spans="3:63" s="115" customFormat="1" ht="13.8" hidden="1">
      <c r="C144" s="129">
        <v>15</v>
      </c>
      <c r="D144" s="116" t="s">
        <v>64</v>
      </c>
      <c r="E144" s="115">
        <v>19</v>
      </c>
      <c r="F144" s="125">
        <v>1098778</v>
      </c>
      <c r="G144" s="123">
        <v>2099316</v>
      </c>
      <c r="H144" s="123">
        <v>6859</v>
      </c>
      <c r="I144" s="123">
        <v>4237680.4000000004</v>
      </c>
      <c r="J144" s="123">
        <v>1405401.6</v>
      </c>
      <c r="K144" s="123">
        <v>76087</v>
      </c>
      <c r="L144" s="123">
        <v>427570</v>
      </c>
      <c r="M144" s="123">
        <v>119076</v>
      </c>
      <c r="N144" s="123">
        <v>1234956</v>
      </c>
      <c r="O144" s="123">
        <v>109023</v>
      </c>
      <c r="P144" s="123">
        <v>268018.12</v>
      </c>
      <c r="Q144" s="123">
        <v>95396.28</v>
      </c>
      <c r="R144" s="123">
        <v>90853.6</v>
      </c>
      <c r="S144" s="123">
        <v>141748</v>
      </c>
      <c r="T144" s="123">
        <v>22902858</v>
      </c>
      <c r="U144" s="123">
        <v>86162.58</v>
      </c>
      <c r="V144" s="123">
        <v>118986.42</v>
      </c>
      <c r="W144" s="123">
        <v>153710</v>
      </c>
      <c r="X144" s="123">
        <v>2124003</v>
      </c>
      <c r="Y144" s="123">
        <v>1095845</v>
      </c>
      <c r="Z144" s="123">
        <v>519317</v>
      </c>
      <c r="AA144" s="123">
        <v>326441.7</v>
      </c>
      <c r="AB144" s="123">
        <v>92073.3</v>
      </c>
      <c r="AC144" s="123">
        <v>84012</v>
      </c>
      <c r="AD144" s="123">
        <v>13930</v>
      </c>
      <c r="AE144" s="123">
        <v>2574</v>
      </c>
      <c r="AF144" s="123">
        <v>765</v>
      </c>
      <c r="AG144" s="123">
        <v>432841</v>
      </c>
      <c r="AH144" s="123">
        <v>508</v>
      </c>
      <c r="AI144" s="123">
        <v>8269</v>
      </c>
      <c r="AJ144" s="123">
        <v>12315</v>
      </c>
      <c r="AK144" s="123">
        <v>3919</v>
      </c>
      <c r="AL144" s="123">
        <v>6812</v>
      </c>
      <c r="AM144" s="123">
        <v>85</v>
      </c>
      <c r="AN144" s="123">
        <v>160629</v>
      </c>
      <c r="AO144" s="123">
        <v>5948</v>
      </c>
      <c r="AP144" s="123">
        <v>601</v>
      </c>
      <c r="AQ144" s="123">
        <v>124</v>
      </c>
      <c r="AR144" s="123">
        <v>342</v>
      </c>
      <c r="AS144" s="123">
        <v>264378</v>
      </c>
      <c r="AT144" s="123">
        <v>416</v>
      </c>
      <c r="AU144" s="124">
        <v>321</v>
      </c>
      <c r="AV144" s="115">
        <v>39828951</v>
      </c>
      <c r="AW144" s="115">
        <v>5682</v>
      </c>
      <c r="AX144" s="115">
        <v>18006</v>
      </c>
      <c r="AY144" s="115">
        <v>23688</v>
      </c>
      <c r="AZ144" s="115">
        <v>0</v>
      </c>
      <c r="BA144" s="115">
        <v>23688</v>
      </c>
      <c r="BB144" s="115">
        <v>23896216</v>
      </c>
      <c r="BC144" s="115">
        <v>2300536</v>
      </c>
      <c r="BD144" s="115">
        <v>26196752</v>
      </c>
      <c r="BE144" s="115">
        <v>2816612</v>
      </c>
      <c r="BF144" s="115">
        <v>1085401</v>
      </c>
      <c r="BG144" s="115">
        <v>30122453</v>
      </c>
      <c r="BH144" s="115">
        <v>743177</v>
      </c>
      <c r="BI144" s="115">
        <v>1315216</v>
      </c>
      <c r="BJ144" s="115">
        <v>3355309</v>
      </c>
      <c r="BK144" s="115">
        <v>71248319</v>
      </c>
    </row>
    <row r="145" spans="3:63" s="66" customFormat="1" hidden="1">
      <c r="C145" s="129">
        <v>16</v>
      </c>
      <c r="D145" s="108" t="s">
        <v>197</v>
      </c>
      <c r="E145" s="66">
        <v>15</v>
      </c>
      <c r="F145" s="121">
        <v>12453.84</v>
      </c>
      <c r="G145" s="122">
        <v>43783.32</v>
      </c>
      <c r="H145" s="122">
        <v>73467.66</v>
      </c>
      <c r="I145" s="122">
        <v>50693.159999999996</v>
      </c>
      <c r="J145" s="122">
        <v>144.47999999999999</v>
      </c>
      <c r="K145" s="122">
        <v>10320.66</v>
      </c>
      <c r="L145" s="122">
        <v>5342.82</v>
      </c>
      <c r="M145" s="122">
        <v>706576.08</v>
      </c>
      <c r="N145" s="122">
        <v>1495698.1199999999</v>
      </c>
      <c r="O145" s="122">
        <v>7417.2</v>
      </c>
      <c r="P145" s="122">
        <v>389608.01039999997</v>
      </c>
      <c r="Q145" s="122">
        <v>138674.03759999998</v>
      </c>
      <c r="R145" s="122">
        <v>132070.51199999999</v>
      </c>
      <c r="S145" s="122">
        <v>1167051.8999999999</v>
      </c>
      <c r="T145" s="123">
        <v>2884062.3</v>
      </c>
      <c r="U145" s="122">
        <v>10262541.693599999</v>
      </c>
      <c r="V145" s="122">
        <v>14172081.386399997</v>
      </c>
      <c r="W145" s="122">
        <v>5937267</v>
      </c>
      <c r="X145" s="123">
        <v>634644.78</v>
      </c>
      <c r="Y145" s="123">
        <v>4746947.9399999995</v>
      </c>
      <c r="Z145" s="122">
        <v>6865235.1600000001</v>
      </c>
      <c r="AA145" s="122">
        <v>364105.77840000001</v>
      </c>
      <c r="AB145" s="122">
        <v>102696.50159999999</v>
      </c>
      <c r="AC145" s="122">
        <v>157804.07999999999</v>
      </c>
      <c r="AD145" s="122">
        <v>3854.7599999999998</v>
      </c>
      <c r="AE145" s="122">
        <v>651.41999999999996</v>
      </c>
      <c r="AF145" s="122">
        <v>286.44</v>
      </c>
      <c r="AG145" s="122">
        <v>7119109.2000000002</v>
      </c>
      <c r="AH145" s="122">
        <v>478.79999999999995</v>
      </c>
      <c r="AI145" s="122">
        <v>4153.8</v>
      </c>
      <c r="AJ145" s="122">
        <v>485.09999999999997</v>
      </c>
      <c r="AK145" s="122">
        <v>0</v>
      </c>
      <c r="AL145" s="123">
        <v>631.67999999999995</v>
      </c>
      <c r="AM145" s="123">
        <v>0</v>
      </c>
      <c r="AN145" s="122">
        <v>0.42</v>
      </c>
      <c r="AO145" s="122">
        <v>31.5</v>
      </c>
      <c r="AP145" s="122">
        <v>0.84</v>
      </c>
      <c r="AQ145" s="122">
        <v>282.24</v>
      </c>
      <c r="AR145" s="122">
        <v>10.5</v>
      </c>
      <c r="AS145" s="122">
        <v>3.78</v>
      </c>
      <c r="AT145" s="122">
        <v>7.56</v>
      </c>
      <c r="AU145" s="124">
        <v>722.81999999999994</v>
      </c>
      <c r="AV145" s="66">
        <v>57491400.119999997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323764.98</v>
      </c>
      <c r="BD145" s="66">
        <v>323764.98</v>
      </c>
      <c r="BE145" s="66">
        <v>2456359.08</v>
      </c>
      <c r="BF145" s="66">
        <v>1965152.7</v>
      </c>
      <c r="BG145" s="66">
        <v>4745276.76</v>
      </c>
      <c r="BH145" s="66">
        <v>558962.46</v>
      </c>
      <c r="BI145" s="66">
        <v>7725697.9799999995</v>
      </c>
      <c r="BJ145" s="66">
        <v>2043995.52</v>
      </c>
      <c r="BK145" s="66">
        <v>55996011.960000001</v>
      </c>
    </row>
    <row r="146" spans="3:63" s="66" customFormat="1" hidden="1">
      <c r="C146" s="129">
        <v>17</v>
      </c>
      <c r="D146" s="108" t="s">
        <v>198</v>
      </c>
      <c r="E146" s="66">
        <v>16</v>
      </c>
      <c r="F146" s="121">
        <v>17198.16</v>
      </c>
      <c r="G146" s="122">
        <v>60462.679999999993</v>
      </c>
      <c r="H146" s="122">
        <v>101455.34</v>
      </c>
      <c r="I146" s="122">
        <v>70004.84</v>
      </c>
      <c r="J146" s="122">
        <v>199.51999999999998</v>
      </c>
      <c r="K146" s="122">
        <v>14252.339999999998</v>
      </c>
      <c r="L146" s="122">
        <v>7378.1799999999994</v>
      </c>
      <c r="M146" s="122">
        <v>975747.91999999993</v>
      </c>
      <c r="N146" s="122">
        <v>2065487.88</v>
      </c>
      <c r="O146" s="122">
        <v>10242.799999999999</v>
      </c>
      <c r="P146" s="122">
        <v>538030.10959999997</v>
      </c>
      <c r="Q146" s="122">
        <v>191502.24239999999</v>
      </c>
      <c r="R146" s="122">
        <v>182383.08799999999</v>
      </c>
      <c r="S146" s="122">
        <v>1611643.0999999999</v>
      </c>
      <c r="T146" s="123">
        <v>3982752.6999999997</v>
      </c>
      <c r="U146" s="122">
        <v>14172081.386399997</v>
      </c>
      <c r="V146" s="122">
        <v>19570969.533599995</v>
      </c>
      <c r="W146" s="122">
        <v>8199082.9999999991</v>
      </c>
      <c r="X146" s="123">
        <v>876414.22</v>
      </c>
      <c r="Y146" s="123">
        <v>6555309.0599999996</v>
      </c>
      <c r="Z146" s="122">
        <v>9480562.8399999999</v>
      </c>
      <c r="AA146" s="122">
        <v>502812.74160000001</v>
      </c>
      <c r="AB146" s="122">
        <v>141818.97839999999</v>
      </c>
      <c r="AC146" s="122">
        <v>217919.91999999998</v>
      </c>
      <c r="AD146" s="122">
        <v>5323.24</v>
      </c>
      <c r="AE146" s="122">
        <v>899.57999999999993</v>
      </c>
      <c r="AF146" s="122">
        <v>395.55999999999995</v>
      </c>
      <c r="AG146" s="122">
        <v>9831150.7999999989</v>
      </c>
      <c r="AH146" s="122">
        <v>661.19999999999993</v>
      </c>
      <c r="AI146" s="122">
        <v>5736.2</v>
      </c>
      <c r="AJ146" s="122">
        <v>669.9</v>
      </c>
      <c r="AK146" s="122">
        <v>0</v>
      </c>
      <c r="AL146" s="123">
        <v>872.31999999999994</v>
      </c>
      <c r="AM146" s="123">
        <v>0</v>
      </c>
      <c r="AN146" s="122">
        <v>0.57999999999999996</v>
      </c>
      <c r="AO146" s="122">
        <v>43.5</v>
      </c>
      <c r="AP146" s="122">
        <v>1.1599999999999999</v>
      </c>
      <c r="AQ146" s="122">
        <v>389.76</v>
      </c>
      <c r="AR146" s="122">
        <v>14.499999999999998</v>
      </c>
      <c r="AS146" s="122">
        <v>5.22</v>
      </c>
      <c r="AT146" s="122">
        <v>10.44</v>
      </c>
      <c r="AU146" s="124">
        <v>998.18</v>
      </c>
      <c r="AV146" s="66">
        <v>79392885.879999995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447104.01999999996</v>
      </c>
      <c r="BD146" s="66">
        <v>447104.01999999996</v>
      </c>
      <c r="BE146" s="66">
        <v>3392114.92</v>
      </c>
      <c r="BF146" s="66">
        <v>2713782.3</v>
      </c>
      <c r="BG146" s="66">
        <v>6553001.2399999993</v>
      </c>
      <c r="BH146" s="66">
        <v>771900.53999999992</v>
      </c>
      <c r="BI146" s="66">
        <v>10668821.02</v>
      </c>
      <c r="BJ146" s="66">
        <v>2822660.48</v>
      </c>
      <c r="BK146" s="66">
        <v>77327826.039999992</v>
      </c>
    </row>
    <row r="147" spans="3:63" s="66" customFormat="1" ht="13.8" hidden="1">
      <c r="C147" s="129">
        <v>18</v>
      </c>
      <c r="D147" s="106" t="s">
        <v>62</v>
      </c>
      <c r="E147" s="66">
        <v>17</v>
      </c>
      <c r="F147" s="121">
        <v>592677</v>
      </c>
      <c r="G147" s="122">
        <v>224200</v>
      </c>
      <c r="H147" s="122">
        <v>7168</v>
      </c>
      <c r="I147" s="122">
        <v>26943</v>
      </c>
      <c r="J147" s="122">
        <v>5184</v>
      </c>
      <c r="K147" s="122">
        <v>791443</v>
      </c>
      <c r="L147" s="122">
        <v>133728</v>
      </c>
      <c r="M147" s="122">
        <v>672890</v>
      </c>
      <c r="N147" s="122">
        <v>296711</v>
      </c>
      <c r="O147" s="122">
        <v>194080</v>
      </c>
      <c r="P147" s="122">
        <v>1224893.69</v>
      </c>
      <c r="Q147" s="122">
        <v>435979.11</v>
      </c>
      <c r="R147" s="122">
        <v>415218.2</v>
      </c>
      <c r="S147" s="122">
        <v>1315340</v>
      </c>
      <c r="T147" s="123">
        <v>3565430</v>
      </c>
      <c r="U147" s="122">
        <v>52715.88</v>
      </c>
      <c r="V147" s="122">
        <v>72798.12</v>
      </c>
      <c r="W147" s="122">
        <v>27715914</v>
      </c>
      <c r="X147" s="123">
        <v>1429859</v>
      </c>
      <c r="Y147" s="123">
        <v>1288062</v>
      </c>
      <c r="Z147" s="122">
        <v>4268107</v>
      </c>
      <c r="AA147" s="122">
        <v>1088391.72</v>
      </c>
      <c r="AB147" s="122">
        <v>306982.28000000003</v>
      </c>
      <c r="AC147" s="122">
        <v>200581</v>
      </c>
      <c r="AD147" s="122">
        <v>13153</v>
      </c>
      <c r="AE147" s="122">
        <v>464</v>
      </c>
      <c r="AF147" s="122">
        <v>2168</v>
      </c>
      <c r="AG147" s="122">
        <v>13806650</v>
      </c>
      <c r="AH147" s="122">
        <v>18076</v>
      </c>
      <c r="AI147" s="122">
        <v>36649</v>
      </c>
      <c r="AJ147" s="122">
        <v>34650</v>
      </c>
      <c r="AK147" s="122">
        <v>48102</v>
      </c>
      <c r="AL147" s="123">
        <v>878402</v>
      </c>
      <c r="AM147" s="123">
        <v>7670</v>
      </c>
      <c r="AN147" s="122">
        <v>3023</v>
      </c>
      <c r="AO147" s="122">
        <v>14002</v>
      </c>
      <c r="AP147" s="122">
        <v>1010840</v>
      </c>
      <c r="AQ147" s="122">
        <v>27383</v>
      </c>
      <c r="AR147" s="122">
        <v>38864</v>
      </c>
      <c r="AS147" s="122">
        <v>1586</v>
      </c>
      <c r="AT147" s="122">
        <v>42981</v>
      </c>
      <c r="AU147" s="124">
        <v>1111110</v>
      </c>
      <c r="AV147" s="66">
        <v>63421070</v>
      </c>
      <c r="AW147" s="66">
        <v>15368</v>
      </c>
      <c r="AX147" s="66">
        <v>33979</v>
      </c>
      <c r="AY147" s="66">
        <v>49347</v>
      </c>
      <c r="AZ147" s="66">
        <v>0</v>
      </c>
      <c r="BA147" s="66">
        <v>49347</v>
      </c>
      <c r="BB147" s="66">
        <v>3170573</v>
      </c>
      <c r="BC147" s="66">
        <v>759173</v>
      </c>
      <c r="BD147" s="66">
        <v>3929746</v>
      </c>
      <c r="BE147" s="66">
        <v>2550034</v>
      </c>
      <c r="BF147" s="66">
        <v>537200</v>
      </c>
      <c r="BG147" s="66">
        <v>7066326</v>
      </c>
      <c r="BH147" s="66">
        <v>130472</v>
      </c>
      <c r="BI147" s="66">
        <v>1091445</v>
      </c>
      <c r="BJ147" s="66">
        <v>3668034</v>
      </c>
      <c r="BK147" s="66">
        <v>72933514</v>
      </c>
    </row>
    <row r="148" spans="3:63" s="115" customFormat="1" ht="13.8" hidden="1">
      <c r="C148" s="129">
        <v>19</v>
      </c>
      <c r="D148" s="116" t="s">
        <v>177</v>
      </c>
      <c r="E148" s="115">
        <v>23</v>
      </c>
      <c r="F148" s="125">
        <v>70202</v>
      </c>
      <c r="G148" s="123">
        <v>121683</v>
      </c>
      <c r="H148" s="123">
        <v>55420</v>
      </c>
      <c r="I148" s="123">
        <v>108515.2</v>
      </c>
      <c r="J148" s="123">
        <v>5960.8</v>
      </c>
      <c r="K148" s="123">
        <v>395960</v>
      </c>
      <c r="L148" s="123">
        <v>290591</v>
      </c>
      <c r="M148" s="123">
        <v>274122</v>
      </c>
      <c r="N148" s="123">
        <v>262473</v>
      </c>
      <c r="O148" s="123">
        <v>555857</v>
      </c>
      <c r="P148" s="123">
        <v>1431882.21</v>
      </c>
      <c r="Q148" s="123">
        <v>509652.99</v>
      </c>
      <c r="R148" s="123">
        <v>485383.8</v>
      </c>
      <c r="S148" s="123">
        <v>665429</v>
      </c>
      <c r="T148" s="123">
        <v>573702</v>
      </c>
      <c r="U148" s="123">
        <v>528301.62</v>
      </c>
      <c r="V148" s="123">
        <v>729559.38</v>
      </c>
      <c r="W148" s="123">
        <v>364439</v>
      </c>
      <c r="X148" s="123">
        <v>37781945</v>
      </c>
      <c r="Y148" s="123">
        <v>2147455</v>
      </c>
      <c r="Z148" s="123">
        <v>1521052</v>
      </c>
      <c r="AA148" s="123">
        <v>132919.02000000002</v>
      </c>
      <c r="AB148" s="123">
        <v>37489.979999999996</v>
      </c>
      <c r="AC148" s="123">
        <v>104076</v>
      </c>
      <c r="AD148" s="123">
        <v>2710563</v>
      </c>
      <c r="AE148" s="123">
        <v>13236</v>
      </c>
      <c r="AF148" s="123">
        <v>15105</v>
      </c>
      <c r="AG148" s="123">
        <v>471053</v>
      </c>
      <c r="AH148" s="123">
        <v>4243146</v>
      </c>
      <c r="AI148" s="123">
        <v>122989</v>
      </c>
      <c r="AJ148" s="123">
        <v>185005</v>
      </c>
      <c r="AK148" s="123">
        <v>4366948</v>
      </c>
      <c r="AL148" s="123">
        <v>1130161</v>
      </c>
      <c r="AM148" s="123">
        <v>17518</v>
      </c>
      <c r="AN148" s="123">
        <v>131562</v>
      </c>
      <c r="AO148" s="123">
        <v>111958</v>
      </c>
      <c r="AP148" s="123">
        <v>1433068</v>
      </c>
      <c r="AQ148" s="123">
        <v>122108</v>
      </c>
      <c r="AR148" s="123">
        <v>315631</v>
      </c>
      <c r="AS148" s="123">
        <v>31405</v>
      </c>
      <c r="AT148" s="123">
        <v>84595</v>
      </c>
      <c r="AU148" s="124">
        <v>4833197</v>
      </c>
      <c r="AV148" s="115">
        <v>69493317</v>
      </c>
      <c r="AW148" s="115">
        <v>2302603</v>
      </c>
      <c r="AX148" s="115">
        <v>2735368</v>
      </c>
      <c r="AY148" s="115">
        <v>5037971</v>
      </c>
      <c r="AZ148" s="115">
        <v>0</v>
      </c>
      <c r="BA148" s="115">
        <v>5037971</v>
      </c>
      <c r="BB148" s="115">
        <v>2092115</v>
      </c>
      <c r="BC148" s="115">
        <v>601489</v>
      </c>
      <c r="BD148" s="115">
        <v>2693604</v>
      </c>
      <c r="BE148" s="115">
        <v>5135220</v>
      </c>
      <c r="BF148" s="115">
        <v>1276410</v>
      </c>
      <c r="BG148" s="115">
        <v>14143206</v>
      </c>
      <c r="BH148" s="115">
        <v>3396338</v>
      </c>
      <c r="BI148" s="115">
        <v>2662391</v>
      </c>
      <c r="BJ148" s="115">
        <v>2880271</v>
      </c>
      <c r="BK148" s="115">
        <v>80458064</v>
      </c>
    </row>
    <row r="149" spans="3:63" s="115" customFormat="1" ht="13.8" hidden="1">
      <c r="C149" s="129">
        <v>20</v>
      </c>
      <c r="D149" s="116" t="s">
        <v>66</v>
      </c>
      <c r="E149" s="115">
        <v>22</v>
      </c>
      <c r="F149" s="125">
        <v>14398</v>
      </c>
      <c r="G149" s="123">
        <v>187305</v>
      </c>
      <c r="H149" s="123">
        <v>14260</v>
      </c>
      <c r="I149" s="123">
        <v>1661545.6</v>
      </c>
      <c r="J149" s="123">
        <v>762.40000000000009</v>
      </c>
      <c r="K149" s="123">
        <v>66472</v>
      </c>
      <c r="L149" s="123">
        <v>110369</v>
      </c>
      <c r="M149" s="123">
        <v>8653</v>
      </c>
      <c r="N149" s="123">
        <v>40880</v>
      </c>
      <c r="O149" s="123">
        <v>26207</v>
      </c>
      <c r="P149" s="123">
        <v>1554729.65</v>
      </c>
      <c r="Q149" s="123">
        <v>553378.35</v>
      </c>
      <c r="R149" s="123">
        <v>527027</v>
      </c>
      <c r="S149" s="123">
        <v>172055</v>
      </c>
      <c r="T149" s="123">
        <v>1847245</v>
      </c>
      <c r="U149" s="123">
        <v>42665.279999999999</v>
      </c>
      <c r="V149" s="123">
        <v>58918.719999999994</v>
      </c>
      <c r="W149" s="123">
        <v>71623</v>
      </c>
      <c r="X149" s="123">
        <v>8199358</v>
      </c>
      <c r="Y149" s="123">
        <v>23812827</v>
      </c>
      <c r="Z149" s="123">
        <v>2991732</v>
      </c>
      <c r="AA149" s="123">
        <v>1026139.92</v>
      </c>
      <c r="AB149" s="123">
        <v>289424.08</v>
      </c>
      <c r="AC149" s="123">
        <v>5001</v>
      </c>
      <c r="AD149" s="123">
        <v>1085865</v>
      </c>
      <c r="AE149" s="123">
        <v>1247</v>
      </c>
      <c r="AF149" s="123">
        <v>928</v>
      </c>
      <c r="AG149" s="123">
        <v>5974844</v>
      </c>
      <c r="AH149" s="123">
        <v>656149</v>
      </c>
      <c r="AI149" s="123">
        <v>39596</v>
      </c>
      <c r="AJ149" s="123">
        <v>111248</v>
      </c>
      <c r="AK149" s="123">
        <v>116593</v>
      </c>
      <c r="AL149" s="123">
        <v>127998</v>
      </c>
      <c r="AM149" s="123">
        <v>342</v>
      </c>
      <c r="AN149" s="123">
        <v>591</v>
      </c>
      <c r="AO149" s="123">
        <v>21909</v>
      </c>
      <c r="AP149" s="123">
        <v>812381</v>
      </c>
      <c r="AQ149" s="123">
        <v>7831</v>
      </c>
      <c r="AR149" s="123">
        <v>34880</v>
      </c>
      <c r="AS149" s="123">
        <v>3828</v>
      </c>
      <c r="AT149" s="123">
        <v>1635</v>
      </c>
      <c r="AU149" s="124">
        <v>35131</v>
      </c>
      <c r="AV149" s="115">
        <v>52315970</v>
      </c>
      <c r="AW149" s="115">
        <v>1318753</v>
      </c>
      <c r="AX149" s="115">
        <v>3294834</v>
      </c>
      <c r="AY149" s="115">
        <v>4613586</v>
      </c>
      <c r="AZ149" s="115">
        <v>0</v>
      </c>
      <c r="BA149" s="115">
        <v>4613586</v>
      </c>
      <c r="BB149" s="115">
        <v>5089799</v>
      </c>
      <c r="BC149" s="115">
        <v>1446800</v>
      </c>
      <c r="BD149" s="115">
        <v>6536599</v>
      </c>
      <c r="BE149" s="115">
        <v>2646925</v>
      </c>
      <c r="BF149" s="115">
        <v>2057232</v>
      </c>
      <c r="BG149" s="115">
        <v>15854342</v>
      </c>
      <c r="BH149" s="115">
        <v>540098</v>
      </c>
      <c r="BI149" s="115">
        <v>915042</v>
      </c>
      <c r="BJ149" s="115">
        <v>2751192</v>
      </c>
      <c r="BK149" s="115">
        <v>69466364</v>
      </c>
    </row>
    <row r="150" spans="3:63" s="66" customFormat="1" ht="13.8" hidden="1">
      <c r="C150" s="129">
        <v>21</v>
      </c>
      <c r="D150" s="106" t="s">
        <v>63</v>
      </c>
      <c r="E150" s="66">
        <v>18</v>
      </c>
      <c r="F150" s="121">
        <v>106250</v>
      </c>
      <c r="G150" s="122">
        <v>362893</v>
      </c>
      <c r="H150" s="122">
        <v>6600</v>
      </c>
      <c r="I150" s="122">
        <v>84706</v>
      </c>
      <c r="J150" s="122">
        <v>4974</v>
      </c>
      <c r="K150" s="122">
        <v>555767</v>
      </c>
      <c r="L150" s="122">
        <v>345635</v>
      </c>
      <c r="M150" s="122">
        <v>135269</v>
      </c>
      <c r="N150" s="122">
        <v>257924</v>
      </c>
      <c r="O150" s="122">
        <v>763015</v>
      </c>
      <c r="P150" s="122">
        <v>1302679.8799999999</v>
      </c>
      <c r="Q150" s="122">
        <v>463665.72</v>
      </c>
      <c r="R150" s="122">
        <v>441586.4</v>
      </c>
      <c r="S150" s="122">
        <v>9442618</v>
      </c>
      <c r="T150" s="123">
        <v>7790858</v>
      </c>
      <c r="U150" s="122">
        <v>238572.18</v>
      </c>
      <c r="V150" s="122">
        <v>329456.81999999995</v>
      </c>
      <c r="W150" s="122">
        <v>1446729</v>
      </c>
      <c r="X150" s="123">
        <v>3507505</v>
      </c>
      <c r="Y150" s="123">
        <v>2041021</v>
      </c>
      <c r="Z150" s="122">
        <v>32833780</v>
      </c>
      <c r="AA150" s="122">
        <v>2046195.06</v>
      </c>
      <c r="AB150" s="122">
        <v>577131.94000000006</v>
      </c>
      <c r="AC150" s="122">
        <v>12096</v>
      </c>
      <c r="AD150" s="122">
        <v>455718</v>
      </c>
      <c r="AE150" s="122">
        <v>3437</v>
      </c>
      <c r="AF150" s="122">
        <v>4773</v>
      </c>
      <c r="AG150" s="122">
        <v>2315442</v>
      </c>
      <c r="AH150" s="122">
        <v>54590</v>
      </c>
      <c r="AI150" s="122">
        <v>527881</v>
      </c>
      <c r="AJ150" s="122">
        <v>159060</v>
      </c>
      <c r="AK150" s="122">
        <v>53573</v>
      </c>
      <c r="AL150" s="123">
        <v>40409</v>
      </c>
      <c r="AM150" s="123">
        <v>3389</v>
      </c>
      <c r="AN150" s="122">
        <v>49405</v>
      </c>
      <c r="AO150" s="122">
        <v>21322</v>
      </c>
      <c r="AP150" s="122">
        <v>17460</v>
      </c>
      <c r="AQ150" s="122">
        <v>10442</v>
      </c>
      <c r="AR150" s="122">
        <v>20452</v>
      </c>
      <c r="AS150" s="122">
        <v>6342</v>
      </c>
      <c r="AT150" s="122">
        <v>22221</v>
      </c>
      <c r="AU150" s="124">
        <v>16661</v>
      </c>
      <c r="AV150" s="66">
        <v>68879506</v>
      </c>
      <c r="AW150" s="66">
        <v>23262</v>
      </c>
      <c r="AX150" s="66">
        <v>20573</v>
      </c>
      <c r="AY150" s="66">
        <v>43835</v>
      </c>
      <c r="AZ150" s="66">
        <v>0</v>
      </c>
      <c r="BA150" s="66">
        <v>43835</v>
      </c>
      <c r="BB150" s="66">
        <v>19876312</v>
      </c>
      <c r="BC150" s="66">
        <v>5413595</v>
      </c>
      <c r="BD150" s="66">
        <v>25289907</v>
      </c>
      <c r="BE150" s="66">
        <v>3601262</v>
      </c>
      <c r="BF150" s="66">
        <v>858706</v>
      </c>
      <c r="BG150" s="66">
        <v>29793709</v>
      </c>
      <c r="BH150" s="66">
        <v>1193703</v>
      </c>
      <c r="BI150" s="66">
        <v>3956657</v>
      </c>
      <c r="BJ150" s="66">
        <v>4709430</v>
      </c>
      <c r="BK150" s="66">
        <v>98232284</v>
      </c>
    </row>
    <row r="151" spans="3:63" s="66" customFormat="1" ht="13.8" hidden="1">
      <c r="C151" s="129">
        <v>22</v>
      </c>
      <c r="D151" s="74" t="s">
        <v>157</v>
      </c>
      <c r="E151" s="66">
        <v>20</v>
      </c>
      <c r="F151" s="121">
        <v>884576.94000000006</v>
      </c>
      <c r="G151" s="122">
        <v>18763.68</v>
      </c>
      <c r="H151" s="122">
        <v>1063.92</v>
      </c>
      <c r="I151" s="122">
        <v>11405.004000000001</v>
      </c>
      <c r="J151" s="122">
        <v>353.49600000000004</v>
      </c>
      <c r="K151" s="122">
        <v>49168.86</v>
      </c>
      <c r="L151" s="122">
        <v>25505.22</v>
      </c>
      <c r="M151" s="122">
        <v>23182.38</v>
      </c>
      <c r="N151" s="122">
        <v>18407.22</v>
      </c>
      <c r="O151" s="122">
        <v>27477.84</v>
      </c>
      <c r="P151" s="122">
        <v>1608099.8699999999</v>
      </c>
      <c r="Q151" s="122">
        <v>572374.53</v>
      </c>
      <c r="R151" s="122">
        <v>545118.6</v>
      </c>
      <c r="S151" s="122">
        <v>49609.560000000005</v>
      </c>
      <c r="T151" s="123">
        <v>3242173.74</v>
      </c>
      <c r="U151" s="122">
        <v>122395.29119999999</v>
      </c>
      <c r="V151" s="122">
        <v>169022.06879999998</v>
      </c>
      <c r="W151" s="122">
        <v>25742.34</v>
      </c>
      <c r="X151" s="123">
        <v>80265.899999999994</v>
      </c>
      <c r="Y151" s="123">
        <v>2066730.12</v>
      </c>
      <c r="Z151" s="122">
        <v>213405.66</v>
      </c>
      <c r="AA151" s="122">
        <v>40709031.433200002</v>
      </c>
      <c r="AB151" s="122">
        <v>11482034.506800001</v>
      </c>
      <c r="AC151" s="122">
        <v>116730.9</v>
      </c>
      <c r="AD151" s="122">
        <v>7903.7400000000007</v>
      </c>
      <c r="AE151" s="122">
        <v>1983.54</v>
      </c>
      <c r="AF151" s="122">
        <v>483.6</v>
      </c>
      <c r="AG151" s="122">
        <v>113731.02</v>
      </c>
      <c r="AH151" s="122">
        <v>9632.2200000000012</v>
      </c>
      <c r="AI151" s="122">
        <v>4337272.68</v>
      </c>
      <c r="AJ151" s="122">
        <v>7346.8200000000006</v>
      </c>
      <c r="AK151" s="122">
        <v>17184.18</v>
      </c>
      <c r="AL151" s="123">
        <v>175556.16</v>
      </c>
      <c r="AM151" s="123">
        <v>562.38</v>
      </c>
      <c r="AN151" s="122">
        <v>138762</v>
      </c>
      <c r="AO151" s="122">
        <v>29816.280000000002</v>
      </c>
      <c r="AP151" s="122">
        <v>39290.94</v>
      </c>
      <c r="AQ151" s="122">
        <v>56502.420000000006</v>
      </c>
      <c r="AR151" s="122">
        <v>29982.420000000002</v>
      </c>
      <c r="AS151" s="122">
        <v>4233.84</v>
      </c>
      <c r="AT151" s="122">
        <v>4115.28</v>
      </c>
      <c r="AU151" s="124">
        <v>29653.260000000002</v>
      </c>
      <c r="AV151" s="66">
        <v>67066651.080000006</v>
      </c>
      <c r="AW151" s="66">
        <v>3332851.8600000003</v>
      </c>
      <c r="AX151" s="66">
        <v>6154205.46</v>
      </c>
      <c r="AY151" s="66">
        <v>9487058.0999999996</v>
      </c>
      <c r="AZ151" s="66">
        <v>0</v>
      </c>
      <c r="BA151" s="66">
        <v>9487058.0999999996</v>
      </c>
      <c r="BB151" s="66">
        <v>1226364.3600000001</v>
      </c>
      <c r="BC151" s="66">
        <v>817893.96000000008</v>
      </c>
      <c r="BD151" s="66">
        <v>2044258.32</v>
      </c>
      <c r="BE151" s="66">
        <v>3135438.54</v>
      </c>
      <c r="BF151" s="66">
        <v>1777314.24</v>
      </c>
      <c r="BG151" s="66">
        <v>16444069.200000001</v>
      </c>
      <c r="BH151" s="66">
        <v>402901.98000000004</v>
      </c>
      <c r="BI151" s="66">
        <v>4259470.0200000005</v>
      </c>
      <c r="BJ151" s="66">
        <v>3903318.12</v>
      </c>
      <c r="BK151" s="66">
        <v>82751666.400000006</v>
      </c>
    </row>
    <row r="152" spans="3:63" s="66" customFormat="1" ht="13.8" hidden="1">
      <c r="C152" s="129">
        <v>23</v>
      </c>
      <c r="D152" s="74" t="s">
        <v>158</v>
      </c>
      <c r="E152" s="66">
        <v>21</v>
      </c>
      <c r="F152" s="121">
        <v>249496.06</v>
      </c>
      <c r="G152" s="122">
        <v>5292.32</v>
      </c>
      <c r="H152" s="122">
        <v>300.08</v>
      </c>
      <c r="I152" s="122">
        <v>3216.7960000000003</v>
      </c>
      <c r="J152" s="122">
        <v>99.704000000000008</v>
      </c>
      <c r="K152" s="122">
        <v>13868.14</v>
      </c>
      <c r="L152" s="122">
        <v>7193.78</v>
      </c>
      <c r="M152" s="122">
        <v>6538.62</v>
      </c>
      <c r="N152" s="122">
        <v>5191.78</v>
      </c>
      <c r="O152" s="122">
        <v>7750.16</v>
      </c>
      <c r="P152" s="122">
        <v>453566.63</v>
      </c>
      <c r="Q152" s="122">
        <v>161438.97</v>
      </c>
      <c r="R152" s="122">
        <v>153751.4</v>
      </c>
      <c r="S152" s="122">
        <v>13992.44</v>
      </c>
      <c r="T152" s="123">
        <v>914459.26</v>
      </c>
      <c r="U152" s="122">
        <v>34521.748800000001</v>
      </c>
      <c r="V152" s="122">
        <v>47672.891199999998</v>
      </c>
      <c r="W152" s="122">
        <v>7260.66</v>
      </c>
      <c r="X152" s="123">
        <v>22639.1</v>
      </c>
      <c r="Y152" s="123">
        <v>582923.88</v>
      </c>
      <c r="Z152" s="122">
        <v>60191.340000000004</v>
      </c>
      <c r="AA152" s="122">
        <v>11482034.506800001</v>
      </c>
      <c r="AB152" s="122">
        <v>3238522.5532</v>
      </c>
      <c r="AC152" s="122">
        <v>32924.1</v>
      </c>
      <c r="AD152" s="122">
        <v>2229.2600000000002</v>
      </c>
      <c r="AE152" s="122">
        <v>559.46</v>
      </c>
      <c r="AF152" s="122">
        <v>136.4</v>
      </c>
      <c r="AG152" s="122">
        <v>32077.98</v>
      </c>
      <c r="AH152" s="122">
        <v>2716.78</v>
      </c>
      <c r="AI152" s="122">
        <v>1223333.32</v>
      </c>
      <c r="AJ152" s="122">
        <v>2072.1799999999998</v>
      </c>
      <c r="AK152" s="122">
        <v>4846.82</v>
      </c>
      <c r="AL152" s="123">
        <v>49515.840000000004</v>
      </c>
      <c r="AM152" s="123">
        <v>158.62</v>
      </c>
      <c r="AN152" s="122">
        <v>39138</v>
      </c>
      <c r="AO152" s="122">
        <v>8409.7199999999993</v>
      </c>
      <c r="AP152" s="122">
        <v>11082.06</v>
      </c>
      <c r="AQ152" s="122">
        <v>15936.58</v>
      </c>
      <c r="AR152" s="122">
        <v>8456.58</v>
      </c>
      <c r="AS152" s="122">
        <v>1194.1600000000001</v>
      </c>
      <c r="AT152" s="122">
        <v>1160.72</v>
      </c>
      <c r="AU152" s="124">
        <v>8363.74</v>
      </c>
      <c r="AV152" s="66">
        <v>18916234.920000002</v>
      </c>
      <c r="AW152" s="66">
        <v>940035.14</v>
      </c>
      <c r="AX152" s="66">
        <v>1735801.54</v>
      </c>
      <c r="AY152" s="66">
        <v>2675836.9</v>
      </c>
      <c r="AZ152" s="66">
        <v>0</v>
      </c>
      <c r="BA152" s="66">
        <v>2675836.9</v>
      </c>
      <c r="BB152" s="66">
        <v>345897.64</v>
      </c>
      <c r="BC152" s="66">
        <v>230688.04</v>
      </c>
      <c r="BD152" s="66">
        <v>576585.68000000005</v>
      </c>
      <c r="BE152" s="66">
        <v>884354.46</v>
      </c>
      <c r="BF152" s="66">
        <v>501293.76</v>
      </c>
      <c r="BG152" s="66">
        <v>4638070.8</v>
      </c>
      <c r="BH152" s="66">
        <v>113639.02</v>
      </c>
      <c r="BI152" s="66">
        <v>1201388.98</v>
      </c>
      <c r="BJ152" s="66">
        <v>1100935.8800000001</v>
      </c>
      <c r="BK152" s="66">
        <v>23340213.600000001</v>
      </c>
    </row>
    <row r="153" spans="3:63" s="66" customFormat="1" ht="13.8" hidden="1">
      <c r="C153" s="129">
        <v>24</v>
      </c>
      <c r="D153" s="106" t="s">
        <v>179</v>
      </c>
      <c r="E153" s="66">
        <v>24</v>
      </c>
      <c r="F153" s="121">
        <v>1846</v>
      </c>
      <c r="G153" s="122">
        <v>24106</v>
      </c>
      <c r="H153" s="122">
        <v>2815</v>
      </c>
      <c r="I153" s="122">
        <v>51120.800000000003</v>
      </c>
      <c r="J153" s="122">
        <v>4723.2</v>
      </c>
      <c r="K153" s="122">
        <v>35737</v>
      </c>
      <c r="L153" s="122">
        <v>120833</v>
      </c>
      <c r="M153" s="122">
        <v>72584</v>
      </c>
      <c r="N153" s="122">
        <v>832566</v>
      </c>
      <c r="O153" s="122">
        <v>33827</v>
      </c>
      <c r="P153" s="122">
        <v>42740.189999999995</v>
      </c>
      <c r="Q153" s="122">
        <v>15212.609999999999</v>
      </c>
      <c r="R153" s="122">
        <v>14488.2</v>
      </c>
      <c r="S153" s="122">
        <v>574901</v>
      </c>
      <c r="T153" s="123">
        <v>118436</v>
      </c>
      <c r="U153" s="122">
        <v>790412.27999999991</v>
      </c>
      <c r="V153" s="122">
        <v>1091521.72</v>
      </c>
      <c r="W153" s="122">
        <v>576447</v>
      </c>
      <c r="X153" s="123">
        <v>13847</v>
      </c>
      <c r="Y153" s="123">
        <v>22100</v>
      </c>
      <c r="Z153" s="122">
        <v>63822</v>
      </c>
      <c r="AA153" s="122">
        <v>69722.64</v>
      </c>
      <c r="AB153" s="122">
        <v>19665.36</v>
      </c>
      <c r="AC153" s="122">
        <v>324193</v>
      </c>
      <c r="AD153" s="122">
        <v>541632</v>
      </c>
      <c r="AE153" s="122">
        <v>2763</v>
      </c>
      <c r="AF153" s="122">
        <v>19017</v>
      </c>
      <c r="AG153" s="122">
        <v>8868</v>
      </c>
      <c r="AH153" s="122">
        <v>5875</v>
      </c>
      <c r="AI153" s="122">
        <v>57999</v>
      </c>
      <c r="AJ153" s="122">
        <v>12594</v>
      </c>
      <c r="AK153" s="122">
        <v>2137</v>
      </c>
      <c r="AL153" s="123">
        <v>2107079</v>
      </c>
      <c r="AM153" s="123">
        <v>28</v>
      </c>
      <c r="AN153" s="122">
        <v>1102</v>
      </c>
      <c r="AO153" s="122">
        <v>43455</v>
      </c>
      <c r="AP153" s="122">
        <v>315351</v>
      </c>
      <c r="AQ153" s="122">
        <v>44592</v>
      </c>
      <c r="AR153" s="122">
        <v>21780</v>
      </c>
      <c r="AS153" s="122">
        <v>5972</v>
      </c>
      <c r="AT153" s="122">
        <v>59635</v>
      </c>
      <c r="AU153" s="124">
        <v>352261</v>
      </c>
      <c r="AV153" s="66">
        <v>8519805</v>
      </c>
      <c r="AW153" s="66">
        <v>613</v>
      </c>
      <c r="AX153" s="66">
        <v>6804</v>
      </c>
      <c r="AY153" s="66">
        <v>7417</v>
      </c>
      <c r="AZ153" s="66">
        <v>0</v>
      </c>
      <c r="BA153" s="66">
        <v>7417</v>
      </c>
      <c r="BB153" s="66">
        <v>0</v>
      </c>
      <c r="BC153" s="66">
        <v>65301</v>
      </c>
      <c r="BD153" s="66">
        <v>65301</v>
      </c>
      <c r="BE153" s="66">
        <v>108157</v>
      </c>
      <c r="BF153" s="66">
        <v>61808</v>
      </c>
      <c r="BG153" s="66">
        <v>242683</v>
      </c>
      <c r="BH153" s="66">
        <v>1457255</v>
      </c>
      <c r="BI153" s="66">
        <v>2257255</v>
      </c>
      <c r="BJ153" s="66">
        <v>252663</v>
      </c>
      <c r="BK153" s="66">
        <v>5300641</v>
      </c>
    </row>
    <row r="154" spans="3:63" s="66" customFormat="1" ht="13.8" hidden="1">
      <c r="C154" s="129">
        <v>25</v>
      </c>
      <c r="D154" s="106" t="s">
        <v>70</v>
      </c>
      <c r="E154" s="66">
        <v>25</v>
      </c>
      <c r="F154" s="121">
        <v>184417</v>
      </c>
      <c r="G154" s="122">
        <v>401280</v>
      </c>
      <c r="H154" s="122">
        <v>186500</v>
      </c>
      <c r="I154" s="122">
        <v>353313.2</v>
      </c>
      <c r="J154" s="122">
        <v>19174.8</v>
      </c>
      <c r="K154" s="122">
        <v>1265214</v>
      </c>
      <c r="L154" s="122">
        <v>947449</v>
      </c>
      <c r="M154" s="122">
        <v>850559</v>
      </c>
      <c r="N154" s="122">
        <v>801060</v>
      </c>
      <c r="O154" s="122">
        <v>1707266</v>
      </c>
      <c r="P154" s="122">
        <v>4247605.29</v>
      </c>
      <c r="Q154" s="122">
        <v>1511859.51</v>
      </c>
      <c r="R154" s="122">
        <v>1439866.2000000002</v>
      </c>
      <c r="S154" s="122">
        <v>1383235</v>
      </c>
      <c r="T154" s="123">
        <v>552428</v>
      </c>
      <c r="U154" s="122">
        <v>1745604</v>
      </c>
      <c r="V154" s="122">
        <v>2410596</v>
      </c>
      <c r="W154" s="122">
        <v>882210</v>
      </c>
      <c r="X154" s="123">
        <v>390142</v>
      </c>
      <c r="Y154" s="123">
        <v>301399</v>
      </c>
      <c r="Z154" s="122">
        <v>672867</v>
      </c>
      <c r="AA154" s="122">
        <v>277400.76</v>
      </c>
      <c r="AB154" s="122">
        <v>78241.240000000005</v>
      </c>
      <c r="AC154" s="122">
        <v>49041</v>
      </c>
      <c r="AD154" s="122">
        <v>8007680</v>
      </c>
      <c r="AE154" s="122">
        <v>33609</v>
      </c>
      <c r="AF154" s="122">
        <v>45873</v>
      </c>
      <c r="AG154" s="122">
        <v>1014294</v>
      </c>
      <c r="AH154" s="122">
        <v>356265</v>
      </c>
      <c r="AI154" s="122">
        <v>250498</v>
      </c>
      <c r="AJ154" s="122">
        <v>260241</v>
      </c>
      <c r="AK154" s="122">
        <v>103169</v>
      </c>
      <c r="AL154" s="123">
        <v>324724</v>
      </c>
      <c r="AM154" s="123">
        <v>10316</v>
      </c>
      <c r="AN154" s="122">
        <v>206937</v>
      </c>
      <c r="AO154" s="122">
        <v>322740</v>
      </c>
      <c r="AP154" s="122">
        <v>103421</v>
      </c>
      <c r="AQ154" s="122">
        <v>149048</v>
      </c>
      <c r="AR154" s="122">
        <v>90147</v>
      </c>
      <c r="AS154" s="122">
        <v>48899</v>
      </c>
      <c r="AT154" s="122">
        <v>31641</v>
      </c>
      <c r="AU154" s="124">
        <v>59676</v>
      </c>
      <c r="AV154" s="66">
        <v>34077907</v>
      </c>
      <c r="AW154" s="66">
        <v>1367651</v>
      </c>
      <c r="AX154" s="66">
        <v>4663228</v>
      </c>
      <c r="AY154" s="66">
        <v>6030880</v>
      </c>
      <c r="AZ154" s="66">
        <v>0</v>
      </c>
      <c r="BA154" s="66">
        <v>6030880</v>
      </c>
      <c r="BB154" s="66">
        <v>0</v>
      </c>
      <c r="BC154" s="66">
        <v>0</v>
      </c>
      <c r="BD154" s="66">
        <v>0</v>
      </c>
      <c r="BE154" s="66">
        <v>0</v>
      </c>
      <c r="BF154" s="66">
        <v>83522</v>
      </c>
      <c r="BG154" s="66">
        <v>6114402</v>
      </c>
      <c r="BH154" s="66">
        <v>0</v>
      </c>
      <c r="BI154" s="66">
        <v>350957</v>
      </c>
      <c r="BJ154" s="66">
        <v>1844501</v>
      </c>
      <c r="BK154" s="66">
        <v>41685852</v>
      </c>
    </row>
    <row r="155" spans="3:63" s="66" customFormat="1" ht="13.8" hidden="1">
      <c r="C155" s="129">
        <v>26</v>
      </c>
      <c r="D155" s="106" t="s">
        <v>71</v>
      </c>
      <c r="E155" s="66">
        <v>26</v>
      </c>
      <c r="F155" s="121">
        <v>5011</v>
      </c>
      <c r="G155" s="122">
        <v>0</v>
      </c>
      <c r="H155" s="122">
        <v>0</v>
      </c>
      <c r="I155" s="122">
        <v>0</v>
      </c>
      <c r="J155" s="122">
        <v>0</v>
      </c>
      <c r="K155" s="122">
        <v>1030</v>
      </c>
      <c r="L155" s="122">
        <v>0</v>
      </c>
      <c r="M155" s="122">
        <v>0</v>
      </c>
      <c r="N155" s="122">
        <v>0</v>
      </c>
      <c r="O155" s="122">
        <v>5</v>
      </c>
      <c r="P155" s="122">
        <v>20.059999999999999</v>
      </c>
      <c r="Q155" s="122">
        <v>7.14</v>
      </c>
      <c r="R155" s="122">
        <v>6.8000000000000007</v>
      </c>
      <c r="S155" s="122">
        <v>1</v>
      </c>
      <c r="T155" s="123">
        <v>34721</v>
      </c>
      <c r="U155" s="122">
        <v>19564.439999999999</v>
      </c>
      <c r="V155" s="122">
        <v>27017.559999999998</v>
      </c>
      <c r="W155" s="122">
        <v>99522</v>
      </c>
      <c r="X155" s="123">
        <v>0</v>
      </c>
      <c r="Y155" s="123">
        <v>0</v>
      </c>
      <c r="Z155" s="122">
        <v>4</v>
      </c>
      <c r="AA155" s="122">
        <v>0</v>
      </c>
      <c r="AB155" s="122">
        <v>0</v>
      </c>
      <c r="AC155" s="122">
        <v>1</v>
      </c>
      <c r="AD155" s="122">
        <v>0</v>
      </c>
      <c r="AE155" s="122">
        <v>2161062</v>
      </c>
      <c r="AF155" s="122">
        <v>2</v>
      </c>
      <c r="AG155" s="122">
        <v>0</v>
      </c>
      <c r="AH155" s="122">
        <v>5201</v>
      </c>
      <c r="AI155" s="122">
        <v>1351332</v>
      </c>
      <c r="AJ155" s="122">
        <v>320300</v>
      </c>
      <c r="AK155" s="122">
        <v>0</v>
      </c>
      <c r="AL155" s="123">
        <v>43723</v>
      </c>
      <c r="AM155" s="123">
        <v>1543</v>
      </c>
      <c r="AN155" s="122">
        <v>0</v>
      </c>
      <c r="AO155" s="122">
        <v>375</v>
      </c>
      <c r="AP155" s="122">
        <v>167760</v>
      </c>
      <c r="AQ155" s="122">
        <v>1036</v>
      </c>
      <c r="AR155" s="122">
        <v>66476</v>
      </c>
      <c r="AS155" s="122">
        <v>1534</v>
      </c>
      <c r="AT155" s="122">
        <v>2068</v>
      </c>
      <c r="AU155" s="124">
        <v>52138</v>
      </c>
      <c r="AV155" s="66">
        <v>4361460</v>
      </c>
      <c r="AW155" s="66">
        <v>59566</v>
      </c>
      <c r="AX155" s="66">
        <v>176427</v>
      </c>
      <c r="AY155" s="66">
        <v>235993</v>
      </c>
      <c r="AZ155" s="66">
        <v>0</v>
      </c>
      <c r="BA155" s="66">
        <v>235993</v>
      </c>
      <c r="BB155" s="66">
        <v>0</v>
      </c>
      <c r="BC155" s="66">
        <v>232</v>
      </c>
      <c r="BD155" s="66">
        <v>232</v>
      </c>
      <c r="BE155" s="66">
        <v>0</v>
      </c>
      <c r="BF155" s="66">
        <v>54240</v>
      </c>
      <c r="BG155" s="66">
        <v>290465</v>
      </c>
      <c r="BH155" s="66">
        <v>0</v>
      </c>
      <c r="BI155" s="66">
        <v>23890</v>
      </c>
      <c r="BJ155" s="66">
        <v>203090</v>
      </c>
      <c r="BK155" s="66">
        <v>4831125</v>
      </c>
    </row>
    <row r="156" spans="3:63" s="66" customFormat="1" ht="13.8" hidden="1">
      <c r="C156" s="129">
        <v>27</v>
      </c>
      <c r="D156" s="106" t="s">
        <v>72</v>
      </c>
      <c r="E156" s="66">
        <v>27</v>
      </c>
      <c r="F156" s="121">
        <v>0</v>
      </c>
      <c r="G156" s="122">
        <v>38268</v>
      </c>
      <c r="H156" s="122">
        <v>25260</v>
      </c>
      <c r="I156" s="122">
        <v>9736.4</v>
      </c>
      <c r="J156" s="122">
        <v>763.6</v>
      </c>
      <c r="K156" s="122">
        <v>85822</v>
      </c>
      <c r="L156" s="122">
        <v>79674</v>
      </c>
      <c r="M156" s="122">
        <v>87222</v>
      </c>
      <c r="N156" s="122">
        <v>134272</v>
      </c>
      <c r="O156" s="122">
        <v>19940</v>
      </c>
      <c r="P156" s="122">
        <v>70135.069999999992</v>
      </c>
      <c r="Q156" s="122">
        <v>24963.329999999998</v>
      </c>
      <c r="R156" s="122">
        <v>23774.600000000002</v>
      </c>
      <c r="S156" s="122">
        <v>40233</v>
      </c>
      <c r="T156" s="123">
        <v>18394</v>
      </c>
      <c r="U156" s="122">
        <v>15763.439999999999</v>
      </c>
      <c r="V156" s="122">
        <v>21768.559999999998</v>
      </c>
      <c r="W156" s="122">
        <v>158840</v>
      </c>
      <c r="X156" s="123">
        <v>26794</v>
      </c>
      <c r="Y156" s="123">
        <v>10654</v>
      </c>
      <c r="Z156" s="122">
        <v>66792</v>
      </c>
      <c r="AA156" s="122">
        <v>19613.88</v>
      </c>
      <c r="AB156" s="122">
        <v>5532.12</v>
      </c>
      <c r="AC156" s="122">
        <v>5540</v>
      </c>
      <c r="AD156" s="122">
        <v>84319</v>
      </c>
      <c r="AE156" s="122">
        <v>412</v>
      </c>
      <c r="AF156" s="122">
        <v>388714</v>
      </c>
      <c r="AG156" s="122">
        <v>1026332</v>
      </c>
      <c r="AH156" s="122">
        <v>60021</v>
      </c>
      <c r="AI156" s="122">
        <v>188305</v>
      </c>
      <c r="AJ156" s="122">
        <v>104588</v>
      </c>
      <c r="AK156" s="122">
        <v>12936</v>
      </c>
      <c r="AL156" s="123">
        <v>53002</v>
      </c>
      <c r="AM156" s="123">
        <v>5800</v>
      </c>
      <c r="AN156" s="122">
        <v>41150</v>
      </c>
      <c r="AO156" s="122">
        <v>9414</v>
      </c>
      <c r="AP156" s="122">
        <v>19050</v>
      </c>
      <c r="AQ156" s="122">
        <v>215034</v>
      </c>
      <c r="AR156" s="122">
        <v>82740</v>
      </c>
      <c r="AS156" s="122">
        <v>22721</v>
      </c>
      <c r="AT156" s="122">
        <v>8019</v>
      </c>
      <c r="AU156" s="124">
        <v>38829</v>
      </c>
      <c r="AV156" s="66">
        <v>3351144</v>
      </c>
      <c r="AW156" s="66">
        <v>129709</v>
      </c>
      <c r="AX156" s="66">
        <v>530815</v>
      </c>
      <c r="AY156" s="66">
        <v>660524</v>
      </c>
      <c r="AZ156" s="66">
        <v>0</v>
      </c>
      <c r="BA156" s="66">
        <v>660524</v>
      </c>
      <c r="BB156" s="66">
        <v>0</v>
      </c>
      <c r="BC156" s="66">
        <v>7596</v>
      </c>
      <c r="BD156" s="66">
        <v>7596</v>
      </c>
      <c r="BE156" s="66">
        <v>0</v>
      </c>
      <c r="BF156" s="66">
        <v>3192</v>
      </c>
      <c r="BG156" s="66">
        <v>671312</v>
      </c>
      <c r="BH156" s="66">
        <v>0</v>
      </c>
      <c r="BI156" s="66">
        <v>214</v>
      </c>
      <c r="BJ156" s="66">
        <v>-167912</v>
      </c>
      <c r="BK156" s="66">
        <v>3854330</v>
      </c>
    </row>
    <row r="157" spans="3:63" s="66" customFormat="1" ht="13.8" hidden="1">
      <c r="C157" s="129">
        <v>28</v>
      </c>
      <c r="D157" s="106" t="s">
        <v>18</v>
      </c>
      <c r="E157" s="66">
        <v>28</v>
      </c>
      <c r="F157" s="121">
        <v>20517</v>
      </c>
      <c r="G157" s="122">
        <v>231950</v>
      </c>
      <c r="H157" s="122">
        <v>2237</v>
      </c>
      <c r="I157" s="122">
        <v>4830.6000000000004</v>
      </c>
      <c r="J157" s="122">
        <v>282.40000000000003</v>
      </c>
      <c r="K157" s="122">
        <v>13735</v>
      </c>
      <c r="L157" s="122">
        <v>17780</v>
      </c>
      <c r="M157" s="122">
        <v>15157</v>
      </c>
      <c r="N157" s="122">
        <v>4249</v>
      </c>
      <c r="O157" s="122">
        <v>4491</v>
      </c>
      <c r="P157" s="122">
        <v>10479.58</v>
      </c>
      <c r="Q157" s="122">
        <v>3730.02</v>
      </c>
      <c r="R157" s="122">
        <v>3552.4</v>
      </c>
      <c r="S157" s="122">
        <v>20111</v>
      </c>
      <c r="T157" s="123">
        <v>31658</v>
      </c>
      <c r="U157" s="122">
        <v>3016.02</v>
      </c>
      <c r="V157" s="122">
        <v>4164.9799999999996</v>
      </c>
      <c r="W157" s="122">
        <v>8667</v>
      </c>
      <c r="X157" s="123">
        <v>6610</v>
      </c>
      <c r="Y157" s="123">
        <v>5242</v>
      </c>
      <c r="Z157" s="122">
        <v>11943</v>
      </c>
      <c r="AA157" s="122">
        <v>1710.54</v>
      </c>
      <c r="AB157" s="122">
        <v>482.46</v>
      </c>
      <c r="AC157" s="122">
        <v>103</v>
      </c>
      <c r="AD157" s="122">
        <v>23775</v>
      </c>
      <c r="AE157" s="122">
        <v>569</v>
      </c>
      <c r="AF157" s="122">
        <v>590</v>
      </c>
      <c r="AG157" s="122">
        <v>1069000</v>
      </c>
      <c r="AH157" s="122">
        <v>40186</v>
      </c>
      <c r="AI157" s="122">
        <v>30382</v>
      </c>
      <c r="AJ157" s="122">
        <v>22526</v>
      </c>
      <c r="AK157" s="122">
        <v>6661</v>
      </c>
      <c r="AL157" s="123">
        <v>74800</v>
      </c>
      <c r="AM157" s="123">
        <v>1235</v>
      </c>
      <c r="AN157" s="122">
        <v>29741</v>
      </c>
      <c r="AO157" s="122">
        <v>8133</v>
      </c>
      <c r="AP157" s="122">
        <v>12035</v>
      </c>
      <c r="AQ157" s="122">
        <v>18515</v>
      </c>
      <c r="AR157" s="122">
        <v>42544</v>
      </c>
      <c r="AS157" s="122">
        <v>12190</v>
      </c>
      <c r="AT157" s="122">
        <v>1653</v>
      </c>
      <c r="AU157" s="124">
        <v>15306</v>
      </c>
      <c r="AV157" s="66">
        <v>1836536</v>
      </c>
      <c r="AW157" s="66">
        <v>1433256</v>
      </c>
      <c r="AX157" s="66">
        <v>3164227</v>
      </c>
      <c r="AY157" s="66">
        <v>4597483</v>
      </c>
      <c r="AZ157" s="66">
        <v>0</v>
      </c>
      <c r="BA157" s="66">
        <v>4597483</v>
      </c>
      <c r="BB157" s="66">
        <v>239938903</v>
      </c>
      <c r="BC157" s="66">
        <v>0</v>
      </c>
      <c r="BD157" s="66">
        <v>239938903</v>
      </c>
      <c r="BE157" s="66">
        <v>0</v>
      </c>
      <c r="BF157" s="66">
        <v>0</v>
      </c>
      <c r="BG157" s="66">
        <v>244536385</v>
      </c>
      <c r="BH157" s="66">
        <v>33009637</v>
      </c>
      <c r="BI157" s="66">
        <v>51582000</v>
      </c>
      <c r="BJ157" s="66">
        <v>-5687382</v>
      </c>
      <c r="BK157" s="66">
        <v>156093902</v>
      </c>
    </row>
    <row r="158" spans="3:63" s="66" customFormat="1" ht="13.8" hidden="1">
      <c r="C158" s="129">
        <v>29</v>
      </c>
      <c r="D158" s="106" t="s">
        <v>19</v>
      </c>
      <c r="E158" s="66">
        <v>29</v>
      </c>
      <c r="F158" s="121">
        <v>8731720</v>
      </c>
      <c r="G158" s="122">
        <v>659530</v>
      </c>
      <c r="H158" s="122">
        <v>283610</v>
      </c>
      <c r="I158" s="122">
        <v>1073854.6000000001</v>
      </c>
      <c r="J158" s="122">
        <v>168016.40000000002</v>
      </c>
      <c r="K158" s="122">
        <v>3217546</v>
      </c>
      <c r="L158" s="122">
        <v>2525706</v>
      </c>
      <c r="M158" s="122">
        <v>2150670</v>
      </c>
      <c r="N158" s="122">
        <v>2369540</v>
      </c>
      <c r="O158" s="122">
        <v>6482840</v>
      </c>
      <c r="P158" s="122">
        <v>7178448.5800000001</v>
      </c>
      <c r="Q158" s="122">
        <v>2555041.02</v>
      </c>
      <c r="R158" s="122">
        <v>2433372.4</v>
      </c>
      <c r="S158" s="122">
        <v>4048542</v>
      </c>
      <c r="T158" s="123">
        <v>1427929</v>
      </c>
      <c r="U158" s="122">
        <v>2843138.34</v>
      </c>
      <c r="V158" s="122">
        <v>3926238.6599999997</v>
      </c>
      <c r="W158" s="122">
        <v>1438350</v>
      </c>
      <c r="X158" s="123">
        <v>2588920</v>
      </c>
      <c r="Y158" s="123">
        <v>1246788</v>
      </c>
      <c r="Z158" s="122">
        <v>4544085</v>
      </c>
      <c r="AA158" s="122">
        <v>2019239.82</v>
      </c>
      <c r="AB158" s="122">
        <v>569529.18000000005</v>
      </c>
      <c r="AC158" s="122">
        <v>449378</v>
      </c>
      <c r="AD158" s="122">
        <v>11989500</v>
      </c>
      <c r="AE158" s="122">
        <v>354930</v>
      </c>
      <c r="AF158" s="122">
        <v>1334980</v>
      </c>
      <c r="AG158" s="122">
        <v>1813819</v>
      </c>
      <c r="AH158" s="122">
        <v>9050505</v>
      </c>
      <c r="AI158" s="122">
        <v>769195</v>
      </c>
      <c r="AJ158" s="122">
        <v>497975</v>
      </c>
      <c r="AK158" s="122">
        <v>344435</v>
      </c>
      <c r="AL158" s="123">
        <v>512861</v>
      </c>
      <c r="AM158" s="123">
        <v>16406</v>
      </c>
      <c r="AN158" s="122">
        <v>441808</v>
      </c>
      <c r="AO158" s="122">
        <v>472750</v>
      </c>
      <c r="AP158" s="122">
        <v>249967</v>
      </c>
      <c r="AQ158" s="122">
        <v>269786</v>
      </c>
      <c r="AR158" s="122">
        <v>139677</v>
      </c>
      <c r="AS158" s="122">
        <v>102589</v>
      </c>
      <c r="AT158" s="122">
        <v>144876</v>
      </c>
      <c r="AU158" s="124">
        <v>138330</v>
      </c>
      <c r="AV158" s="66">
        <v>93576420</v>
      </c>
      <c r="AW158" s="66">
        <v>412498</v>
      </c>
      <c r="AX158" s="66">
        <v>1101440</v>
      </c>
      <c r="AY158" s="66">
        <v>1513938</v>
      </c>
      <c r="AZ158" s="66">
        <v>0</v>
      </c>
      <c r="BA158" s="66">
        <v>1513938</v>
      </c>
      <c r="BB158" s="66">
        <v>10562100</v>
      </c>
      <c r="BC158" s="66">
        <v>138258</v>
      </c>
      <c r="BD158" s="66">
        <v>10700358</v>
      </c>
      <c r="BE158" s="66">
        <v>17896856</v>
      </c>
      <c r="BF158" s="66">
        <v>2042607</v>
      </c>
      <c r="BG158" s="66">
        <v>32153759</v>
      </c>
      <c r="BH158" s="66">
        <v>393122</v>
      </c>
      <c r="BI158" s="66">
        <v>473224</v>
      </c>
      <c r="BJ158" s="66">
        <v>2929036</v>
      </c>
      <c r="BK158" s="66">
        <v>127792868</v>
      </c>
    </row>
    <row r="159" spans="3:63" s="66" customFormat="1" ht="13.8" hidden="1">
      <c r="C159" s="129">
        <v>30</v>
      </c>
      <c r="D159" s="106" t="s">
        <v>73</v>
      </c>
      <c r="E159" s="66">
        <v>30</v>
      </c>
      <c r="F159" s="121">
        <v>753566</v>
      </c>
      <c r="G159" s="122">
        <v>1176188</v>
      </c>
      <c r="H159" s="122">
        <v>119910</v>
      </c>
      <c r="I159" s="122">
        <v>168881.2</v>
      </c>
      <c r="J159" s="122">
        <v>35270.800000000003</v>
      </c>
      <c r="K159" s="122">
        <v>1487268</v>
      </c>
      <c r="L159" s="122">
        <v>905805</v>
      </c>
      <c r="M159" s="122">
        <v>1165723</v>
      </c>
      <c r="N159" s="122">
        <v>950143</v>
      </c>
      <c r="O159" s="122">
        <v>433074</v>
      </c>
      <c r="P159" s="122">
        <v>3321481.6999999997</v>
      </c>
      <c r="Q159" s="122">
        <v>1182222.3</v>
      </c>
      <c r="R159" s="122">
        <v>1125926</v>
      </c>
      <c r="S159" s="122">
        <v>2739700</v>
      </c>
      <c r="T159" s="123">
        <v>871954</v>
      </c>
      <c r="U159" s="122">
        <v>668256.12</v>
      </c>
      <c r="V159" s="122">
        <v>922829.87999999989</v>
      </c>
      <c r="W159" s="122">
        <v>821921</v>
      </c>
      <c r="X159" s="123">
        <v>641146</v>
      </c>
      <c r="Y159" s="123">
        <v>534286</v>
      </c>
      <c r="Z159" s="122">
        <v>1157965</v>
      </c>
      <c r="AA159" s="122">
        <v>1546326.6</v>
      </c>
      <c r="AB159" s="122">
        <v>436143.4</v>
      </c>
      <c r="AC159" s="122">
        <v>66948</v>
      </c>
      <c r="AD159" s="122">
        <v>254887</v>
      </c>
      <c r="AE159" s="122">
        <v>21902</v>
      </c>
      <c r="AF159" s="122">
        <v>4826</v>
      </c>
      <c r="AG159" s="122">
        <v>2615272</v>
      </c>
      <c r="AH159" s="122">
        <v>3940654</v>
      </c>
      <c r="AI159" s="122">
        <v>45497530</v>
      </c>
      <c r="AJ159" s="122">
        <v>94734</v>
      </c>
      <c r="AK159" s="122">
        <v>208161</v>
      </c>
      <c r="AL159" s="123">
        <v>5469676</v>
      </c>
      <c r="AM159" s="123">
        <v>45020</v>
      </c>
      <c r="AN159" s="122">
        <v>934885</v>
      </c>
      <c r="AO159" s="122">
        <v>231217</v>
      </c>
      <c r="AP159" s="122">
        <v>440172</v>
      </c>
      <c r="AQ159" s="122">
        <v>917698</v>
      </c>
      <c r="AR159" s="122">
        <v>102642</v>
      </c>
      <c r="AS159" s="122">
        <v>14759</v>
      </c>
      <c r="AT159" s="122">
        <v>49672</v>
      </c>
      <c r="AU159" s="124">
        <v>245023</v>
      </c>
      <c r="AV159" s="66">
        <v>84321666</v>
      </c>
      <c r="AW159" s="66">
        <v>585482</v>
      </c>
      <c r="AX159" s="66">
        <v>5549406</v>
      </c>
      <c r="AY159" s="66">
        <v>6134888</v>
      </c>
      <c r="AZ159" s="66">
        <v>1497617</v>
      </c>
      <c r="BA159" s="66">
        <v>7632505</v>
      </c>
      <c r="BB159" s="66">
        <v>2196005</v>
      </c>
      <c r="BC159" s="66">
        <v>264683</v>
      </c>
      <c r="BD159" s="66">
        <v>2460688</v>
      </c>
      <c r="BE159" s="66">
        <v>3154225</v>
      </c>
      <c r="BF159" s="66">
        <v>611773</v>
      </c>
      <c r="BG159" s="66">
        <v>13859192</v>
      </c>
      <c r="BH159" s="66">
        <v>1151926</v>
      </c>
      <c r="BI159" s="66">
        <v>1425301</v>
      </c>
      <c r="BJ159" s="66">
        <v>4328476</v>
      </c>
      <c r="BK159" s="66">
        <v>99932107</v>
      </c>
    </row>
    <row r="160" spans="3:63" s="66" customFormat="1" ht="13.8" hidden="1">
      <c r="C160" s="129">
        <v>31</v>
      </c>
      <c r="D160" s="106" t="s">
        <v>74</v>
      </c>
      <c r="E160" s="66">
        <v>31</v>
      </c>
      <c r="F160" s="121">
        <v>174766</v>
      </c>
      <c r="G160" s="122">
        <v>162683</v>
      </c>
      <c r="H160" s="122">
        <v>19625</v>
      </c>
      <c r="I160" s="122">
        <v>62295.6</v>
      </c>
      <c r="J160" s="122">
        <v>9858.4000000000015</v>
      </c>
      <c r="K160" s="122">
        <v>438216</v>
      </c>
      <c r="L160" s="122">
        <v>228828</v>
      </c>
      <c r="M160" s="122">
        <v>306390</v>
      </c>
      <c r="N160" s="122">
        <v>379067</v>
      </c>
      <c r="O160" s="122">
        <v>66922</v>
      </c>
      <c r="P160" s="122">
        <v>802125.05999999994</v>
      </c>
      <c r="Q160" s="122">
        <v>285502.14</v>
      </c>
      <c r="R160" s="122">
        <v>271906.8</v>
      </c>
      <c r="S160" s="122">
        <v>565314</v>
      </c>
      <c r="T160" s="123">
        <v>279439</v>
      </c>
      <c r="U160" s="122">
        <v>101416.14</v>
      </c>
      <c r="V160" s="122">
        <v>140050.85999999999</v>
      </c>
      <c r="W160" s="122">
        <v>471393</v>
      </c>
      <c r="X160" s="123">
        <v>370671</v>
      </c>
      <c r="Y160" s="123">
        <v>484158</v>
      </c>
      <c r="Z160" s="122">
        <v>556228</v>
      </c>
      <c r="AA160" s="122">
        <v>278835.18</v>
      </c>
      <c r="AB160" s="122">
        <v>78645.820000000007</v>
      </c>
      <c r="AC160" s="122">
        <v>11933</v>
      </c>
      <c r="AD160" s="122">
        <v>7262</v>
      </c>
      <c r="AE160" s="122">
        <v>19050</v>
      </c>
      <c r="AF160" s="122">
        <v>3331</v>
      </c>
      <c r="AG160" s="122">
        <v>1619428</v>
      </c>
      <c r="AH160" s="122">
        <v>1265007</v>
      </c>
      <c r="AI160" s="122">
        <v>429674</v>
      </c>
      <c r="AJ160" s="122">
        <v>207248</v>
      </c>
      <c r="AK160" s="122">
        <v>446276</v>
      </c>
      <c r="AL160" s="123">
        <v>5790631</v>
      </c>
      <c r="AM160" s="123">
        <v>45163</v>
      </c>
      <c r="AN160" s="122">
        <v>4640082</v>
      </c>
      <c r="AO160" s="122">
        <v>691360</v>
      </c>
      <c r="AP160" s="122">
        <v>262421</v>
      </c>
      <c r="AQ160" s="122">
        <v>576812</v>
      </c>
      <c r="AR160" s="122">
        <v>208172</v>
      </c>
      <c r="AS160" s="122">
        <v>49254</v>
      </c>
      <c r="AT160" s="122">
        <v>24532</v>
      </c>
      <c r="AU160" s="124">
        <v>385635</v>
      </c>
      <c r="AV160" s="66">
        <v>23217606</v>
      </c>
      <c r="AW160" s="66">
        <v>1549640</v>
      </c>
      <c r="AX160" s="66">
        <v>7128379</v>
      </c>
      <c r="AY160" s="66">
        <v>8678019</v>
      </c>
      <c r="AZ160" s="66">
        <v>0</v>
      </c>
      <c r="BA160" s="66">
        <v>8678019</v>
      </c>
      <c r="BB160" s="66">
        <v>0</v>
      </c>
      <c r="BC160" s="66">
        <v>0</v>
      </c>
      <c r="BD160" s="66">
        <v>0</v>
      </c>
      <c r="BE160" s="66">
        <v>41584</v>
      </c>
      <c r="BF160" s="66">
        <v>6721</v>
      </c>
      <c r="BG160" s="66">
        <v>8726324</v>
      </c>
      <c r="BH160" s="66">
        <v>0</v>
      </c>
      <c r="BI160" s="66">
        <v>0</v>
      </c>
      <c r="BJ160" s="66">
        <v>1541828</v>
      </c>
      <c r="BK160" s="66">
        <v>33485758</v>
      </c>
    </row>
    <row r="161" spans="1:63" s="66" customFormat="1" ht="13.8" hidden="1">
      <c r="C161" s="129">
        <v>32</v>
      </c>
      <c r="D161" s="106" t="s">
        <v>75</v>
      </c>
      <c r="E161" s="66">
        <v>32</v>
      </c>
      <c r="F161" s="121">
        <v>54050</v>
      </c>
      <c r="G161" s="122">
        <v>7405</v>
      </c>
      <c r="H161" s="122">
        <v>704</v>
      </c>
      <c r="I161" s="122">
        <v>7855.8</v>
      </c>
      <c r="J161" s="122">
        <v>1051.2</v>
      </c>
      <c r="K161" s="122">
        <v>26615</v>
      </c>
      <c r="L161" s="122">
        <v>51877</v>
      </c>
      <c r="M161" s="122">
        <v>47164</v>
      </c>
      <c r="N161" s="122">
        <v>20471</v>
      </c>
      <c r="O161" s="122">
        <v>2720</v>
      </c>
      <c r="P161" s="122">
        <v>34149.199999999997</v>
      </c>
      <c r="Q161" s="122">
        <v>12154.8</v>
      </c>
      <c r="R161" s="122">
        <v>11576</v>
      </c>
      <c r="S161" s="122">
        <v>32271</v>
      </c>
      <c r="T161" s="123">
        <v>24166</v>
      </c>
      <c r="U161" s="122">
        <v>6394.08</v>
      </c>
      <c r="V161" s="122">
        <v>8829.92</v>
      </c>
      <c r="W161" s="122">
        <v>18227</v>
      </c>
      <c r="X161" s="123">
        <v>22721</v>
      </c>
      <c r="Y161" s="123">
        <v>12066</v>
      </c>
      <c r="Z161" s="122">
        <v>28965</v>
      </c>
      <c r="AA161" s="122">
        <v>16957.2</v>
      </c>
      <c r="AB161" s="122">
        <v>4782.8</v>
      </c>
      <c r="AC161" s="122">
        <v>1692</v>
      </c>
      <c r="AD161" s="122">
        <v>1744</v>
      </c>
      <c r="AE161" s="122">
        <v>1684</v>
      </c>
      <c r="AF161" s="122">
        <v>635</v>
      </c>
      <c r="AG161" s="122">
        <v>61078</v>
      </c>
      <c r="AH161" s="122">
        <v>110282</v>
      </c>
      <c r="AI161" s="122">
        <v>84180</v>
      </c>
      <c r="AJ161" s="122">
        <v>83074</v>
      </c>
      <c r="AK161" s="122">
        <v>1013629</v>
      </c>
      <c r="AL161" s="123">
        <v>44599</v>
      </c>
      <c r="AM161" s="123">
        <v>3712</v>
      </c>
      <c r="AN161" s="122">
        <v>339627</v>
      </c>
      <c r="AO161" s="122">
        <v>73412</v>
      </c>
      <c r="AP161" s="122">
        <v>31414</v>
      </c>
      <c r="AQ161" s="122">
        <v>49385</v>
      </c>
      <c r="AR161" s="122">
        <v>10104</v>
      </c>
      <c r="AS161" s="122">
        <v>8500</v>
      </c>
      <c r="AT161" s="122">
        <v>3165</v>
      </c>
      <c r="AU161" s="124">
        <v>12940</v>
      </c>
      <c r="AV161" s="66">
        <v>2388030</v>
      </c>
      <c r="AW161" s="66">
        <v>1519940</v>
      </c>
      <c r="AX161" s="66">
        <v>3809449</v>
      </c>
      <c r="AY161" s="66">
        <v>5329389</v>
      </c>
      <c r="AZ161" s="66">
        <v>0</v>
      </c>
      <c r="BA161" s="66">
        <v>5329389</v>
      </c>
      <c r="BB161" s="66">
        <v>13423268</v>
      </c>
      <c r="BC161" s="66">
        <v>0</v>
      </c>
      <c r="BD161" s="66">
        <v>13423268</v>
      </c>
      <c r="BE161" s="66">
        <v>136610</v>
      </c>
      <c r="BF161" s="66">
        <v>28061</v>
      </c>
      <c r="BG161" s="66">
        <v>18917328</v>
      </c>
      <c r="BH161" s="66">
        <v>2136264</v>
      </c>
      <c r="BI161" s="66">
        <v>1383844</v>
      </c>
      <c r="BJ161" s="66">
        <v>-153302</v>
      </c>
      <c r="BK161" s="66">
        <v>17631948</v>
      </c>
    </row>
    <row r="162" spans="1:63" s="115" customFormat="1" ht="13.8" hidden="1">
      <c r="C162" s="129">
        <v>33</v>
      </c>
      <c r="D162" s="116" t="s">
        <v>78</v>
      </c>
      <c r="E162" s="115">
        <v>35</v>
      </c>
      <c r="F162" s="125">
        <v>183294</v>
      </c>
      <c r="G162" s="123">
        <v>1195230</v>
      </c>
      <c r="H162" s="123">
        <v>78486</v>
      </c>
      <c r="I162" s="123">
        <v>415632.2</v>
      </c>
      <c r="J162" s="123">
        <v>45506.8</v>
      </c>
      <c r="K162" s="123">
        <v>1933645</v>
      </c>
      <c r="L162" s="123">
        <v>727279</v>
      </c>
      <c r="M162" s="123">
        <v>623524</v>
      </c>
      <c r="N162" s="123">
        <v>479749</v>
      </c>
      <c r="O162" s="123">
        <v>203951</v>
      </c>
      <c r="P162" s="123">
        <v>2984070.1399999997</v>
      </c>
      <c r="Q162" s="123">
        <v>1062126.6599999999</v>
      </c>
      <c r="R162" s="123">
        <v>1011549.2000000001</v>
      </c>
      <c r="S162" s="123">
        <v>1331984</v>
      </c>
      <c r="T162" s="123">
        <v>701096</v>
      </c>
      <c r="U162" s="123">
        <v>255459.96</v>
      </c>
      <c r="V162" s="123">
        <v>352778.04</v>
      </c>
      <c r="W162" s="123">
        <v>1977684</v>
      </c>
      <c r="X162" s="123">
        <v>2468468</v>
      </c>
      <c r="Y162" s="123">
        <v>1254641</v>
      </c>
      <c r="Z162" s="123">
        <v>1972526</v>
      </c>
      <c r="AA162" s="123">
        <v>1118420.1600000001</v>
      </c>
      <c r="AB162" s="123">
        <v>315451.84000000003</v>
      </c>
      <c r="AC162" s="123">
        <v>28916</v>
      </c>
      <c r="AD162" s="123">
        <v>115092</v>
      </c>
      <c r="AE162" s="123">
        <v>4570</v>
      </c>
      <c r="AF162" s="123">
        <v>44101</v>
      </c>
      <c r="AG162" s="123">
        <v>1500087</v>
      </c>
      <c r="AH162" s="123">
        <v>7111680</v>
      </c>
      <c r="AI162" s="123">
        <v>1590434</v>
      </c>
      <c r="AJ162" s="123">
        <v>2013643</v>
      </c>
      <c r="AK162" s="123">
        <v>1506815</v>
      </c>
      <c r="AL162" s="123">
        <v>4289415</v>
      </c>
      <c r="AM162" s="123">
        <v>20872</v>
      </c>
      <c r="AN162" s="123">
        <v>6054968</v>
      </c>
      <c r="AO162" s="123">
        <v>5616940</v>
      </c>
      <c r="AP162" s="123">
        <v>2421345</v>
      </c>
      <c r="AQ162" s="123">
        <v>803261</v>
      </c>
      <c r="AR162" s="123">
        <v>510292</v>
      </c>
      <c r="AS162" s="123">
        <v>46251</v>
      </c>
      <c r="AT162" s="123">
        <v>311983</v>
      </c>
      <c r="AU162" s="124">
        <v>1188689</v>
      </c>
      <c r="AV162" s="115">
        <v>57871906</v>
      </c>
      <c r="AW162" s="115">
        <v>133997</v>
      </c>
      <c r="AX162" s="115">
        <v>2738062</v>
      </c>
      <c r="AY162" s="115">
        <v>2872059</v>
      </c>
      <c r="AZ162" s="115">
        <v>174052</v>
      </c>
      <c r="BA162" s="115">
        <v>3046111</v>
      </c>
      <c r="BB162" s="115">
        <v>0</v>
      </c>
      <c r="BC162" s="115">
        <v>0</v>
      </c>
      <c r="BD162" s="115">
        <v>0</v>
      </c>
      <c r="BE162" s="115">
        <v>993</v>
      </c>
      <c r="BF162" s="115">
        <v>131</v>
      </c>
      <c r="BG162" s="115">
        <v>3047235</v>
      </c>
      <c r="BH162" s="115">
        <v>0</v>
      </c>
      <c r="BI162" s="115">
        <v>1311790</v>
      </c>
      <c r="BJ162" s="115">
        <v>2868380</v>
      </c>
      <c r="BK162" s="115">
        <v>62475730</v>
      </c>
    </row>
    <row r="163" spans="1:63" s="115" customFormat="1" ht="13.8" hidden="1">
      <c r="C163" s="129">
        <v>34</v>
      </c>
      <c r="D163" s="116" t="s">
        <v>79</v>
      </c>
      <c r="E163" s="115">
        <v>36</v>
      </c>
      <c r="F163" s="125">
        <v>0</v>
      </c>
      <c r="G163" s="123">
        <v>0</v>
      </c>
      <c r="H163" s="123">
        <v>0</v>
      </c>
      <c r="I163" s="123">
        <v>0</v>
      </c>
      <c r="J163" s="123">
        <v>0</v>
      </c>
      <c r="K163" s="123">
        <v>0</v>
      </c>
      <c r="L163" s="123">
        <v>0</v>
      </c>
      <c r="M163" s="123">
        <v>0</v>
      </c>
      <c r="N163" s="123">
        <v>0</v>
      </c>
      <c r="O163" s="123">
        <v>0</v>
      </c>
      <c r="P163" s="123">
        <v>0</v>
      </c>
      <c r="Q163" s="123">
        <v>0</v>
      </c>
      <c r="R163" s="123">
        <v>0</v>
      </c>
      <c r="S163" s="123">
        <v>0</v>
      </c>
      <c r="T163" s="123">
        <v>0</v>
      </c>
      <c r="U163" s="123">
        <v>0</v>
      </c>
      <c r="V163" s="123">
        <v>0</v>
      </c>
      <c r="W163" s="123">
        <v>0</v>
      </c>
      <c r="X163" s="123">
        <v>0</v>
      </c>
      <c r="Y163" s="123">
        <v>0</v>
      </c>
      <c r="Z163" s="123">
        <v>0</v>
      </c>
      <c r="AA163" s="123">
        <v>0</v>
      </c>
      <c r="AB163" s="123">
        <v>0</v>
      </c>
      <c r="AC163" s="123">
        <v>0</v>
      </c>
      <c r="AD163" s="123">
        <v>0</v>
      </c>
      <c r="AE163" s="123">
        <v>0</v>
      </c>
      <c r="AF163" s="123">
        <v>0</v>
      </c>
      <c r="AG163" s="123">
        <v>0</v>
      </c>
      <c r="AH163" s="123">
        <v>0</v>
      </c>
      <c r="AI163" s="123">
        <v>0</v>
      </c>
      <c r="AJ163" s="123">
        <v>0</v>
      </c>
      <c r="AK163" s="123">
        <v>0</v>
      </c>
      <c r="AL163" s="123">
        <v>0</v>
      </c>
      <c r="AM163" s="123">
        <v>608692</v>
      </c>
      <c r="AN163" s="123">
        <v>0</v>
      </c>
      <c r="AO163" s="123">
        <v>0</v>
      </c>
      <c r="AP163" s="123">
        <v>0</v>
      </c>
      <c r="AQ163" s="123">
        <v>0</v>
      </c>
      <c r="AR163" s="123">
        <v>0</v>
      </c>
      <c r="AS163" s="123">
        <v>0</v>
      </c>
      <c r="AT163" s="123">
        <v>0</v>
      </c>
      <c r="AU163" s="124">
        <v>0</v>
      </c>
      <c r="AV163" s="115">
        <v>608692</v>
      </c>
      <c r="AW163" s="115">
        <v>0</v>
      </c>
      <c r="AX163" s="115">
        <v>0</v>
      </c>
      <c r="AY163" s="115">
        <v>0</v>
      </c>
      <c r="AZ163" s="115">
        <v>1025760</v>
      </c>
      <c r="BA163" s="115">
        <v>1025760</v>
      </c>
      <c r="BB163" s="115">
        <v>103796</v>
      </c>
      <c r="BC163" s="115">
        <v>0</v>
      </c>
      <c r="BD163" s="115">
        <v>103796</v>
      </c>
      <c r="BE163" s="115">
        <v>203996</v>
      </c>
      <c r="BF163" s="115">
        <v>150627</v>
      </c>
      <c r="BG163" s="115">
        <v>1484179</v>
      </c>
      <c r="BH163" s="115">
        <v>0</v>
      </c>
      <c r="BI163" s="115">
        <v>0</v>
      </c>
      <c r="BJ163" s="115">
        <v>57428</v>
      </c>
      <c r="BK163" s="115">
        <v>2150299</v>
      </c>
    </row>
    <row r="164" spans="1:63" s="66" customFormat="1" ht="13.8" hidden="1">
      <c r="C164" s="129">
        <v>35</v>
      </c>
      <c r="D164" s="106" t="s">
        <v>76</v>
      </c>
      <c r="E164" s="66">
        <v>33</v>
      </c>
      <c r="F164" s="121">
        <v>466670</v>
      </c>
      <c r="G164" s="122">
        <v>1177656</v>
      </c>
      <c r="H164" s="122">
        <v>134968</v>
      </c>
      <c r="I164" s="122">
        <v>204688.6</v>
      </c>
      <c r="J164" s="122">
        <v>16784.400000000001</v>
      </c>
      <c r="K164" s="122">
        <v>731376</v>
      </c>
      <c r="L164" s="122">
        <v>814906</v>
      </c>
      <c r="M164" s="122">
        <v>564602</v>
      </c>
      <c r="N164" s="122">
        <v>493146</v>
      </c>
      <c r="O164" s="122">
        <v>547082</v>
      </c>
      <c r="P164" s="122">
        <v>1173318.8399999999</v>
      </c>
      <c r="Q164" s="122">
        <v>417621.95999999996</v>
      </c>
      <c r="R164" s="122">
        <v>397735.2</v>
      </c>
      <c r="S164" s="122">
        <v>438683</v>
      </c>
      <c r="T164" s="123">
        <v>575900</v>
      </c>
      <c r="U164" s="122">
        <v>1232530.74</v>
      </c>
      <c r="V164" s="122">
        <v>1702066.2599999998</v>
      </c>
      <c r="W164" s="122">
        <v>622389</v>
      </c>
      <c r="X164" s="123">
        <v>159585</v>
      </c>
      <c r="Y164" s="123">
        <v>310555</v>
      </c>
      <c r="Z164" s="122">
        <v>517441</v>
      </c>
      <c r="AA164" s="122">
        <v>380310.06</v>
      </c>
      <c r="AB164" s="122">
        <v>107266.94</v>
      </c>
      <c r="AC164" s="122">
        <v>24376</v>
      </c>
      <c r="AD164" s="122">
        <v>229646</v>
      </c>
      <c r="AE164" s="122">
        <v>107511</v>
      </c>
      <c r="AF164" s="122">
        <v>16052</v>
      </c>
      <c r="AG164" s="122">
        <v>2208023</v>
      </c>
      <c r="AH164" s="122">
        <v>3666902</v>
      </c>
      <c r="AI164" s="122">
        <v>3027766</v>
      </c>
      <c r="AJ164" s="122">
        <v>432691</v>
      </c>
      <c r="AK164" s="122">
        <v>143608</v>
      </c>
      <c r="AL164" s="123">
        <v>7908467</v>
      </c>
      <c r="AM164" s="123">
        <v>29793</v>
      </c>
      <c r="AN164" s="122">
        <v>2784195</v>
      </c>
      <c r="AO164" s="122">
        <v>5554651</v>
      </c>
      <c r="AP164" s="122">
        <v>178206</v>
      </c>
      <c r="AQ164" s="122">
        <v>297388</v>
      </c>
      <c r="AR164" s="122">
        <v>300045</v>
      </c>
      <c r="AS164" s="122">
        <v>23008</v>
      </c>
      <c r="AT164" s="122">
        <v>236947</v>
      </c>
      <c r="AU164" s="124">
        <v>109464</v>
      </c>
      <c r="AV164" s="66">
        <v>40466022</v>
      </c>
      <c r="AW164" s="66">
        <v>2699480</v>
      </c>
      <c r="AX164" s="66">
        <v>20515956</v>
      </c>
      <c r="AY164" s="66">
        <v>23215436</v>
      </c>
      <c r="AZ164" s="66">
        <v>92394</v>
      </c>
      <c r="BA164" s="66">
        <v>23307829</v>
      </c>
      <c r="BB164" s="66">
        <v>0</v>
      </c>
      <c r="BC164" s="66">
        <v>0</v>
      </c>
      <c r="BD164" s="66">
        <v>0</v>
      </c>
      <c r="BE164" s="66">
        <v>252507</v>
      </c>
      <c r="BF164" s="66">
        <v>55045</v>
      </c>
      <c r="BG164" s="66">
        <v>23615381</v>
      </c>
      <c r="BH164" s="66">
        <v>0</v>
      </c>
      <c r="BI164" s="66">
        <v>518765</v>
      </c>
      <c r="BJ164" s="66">
        <v>2885685</v>
      </c>
      <c r="BK164" s="66">
        <v>66448323</v>
      </c>
    </row>
    <row r="165" spans="1:63" s="66" customFormat="1" ht="13.8" hidden="1">
      <c r="C165" s="129">
        <v>36</v>
      </c>
      <c r="D165" s="106" t="s">
        <v>77</v>
      </c>
      <c r="E165" s="66">
        <v>34</v>
      </c>
      <c r="F165" s="121">
        <v>0</v>
      </c>
      <c r="G165" s="122">
        <v>99</v>
      </c>
      <c r="H165" s="122">
        <v>1895</v>
      </c>
      <c r="I165" s="122">
        <v>270</v>
      </c>
      <c r="J165" s="122">
        <v>180</v>
      </c>
      <c r="K165" s="122">
        <v>808</v>
      </c>
      <c r="L165" s="122">
        <v>1971</v>
      </c>
      <c r="M165" s="122">
        <v>80</v>
      </c>
      <c r="N165" s="122">
        <v>335</v>
      </c>
      <c r="O165" s="122">
        <v>0</v>
      </c>
      <c r="P165" s="122">
        <v>1710.4099999999999</v>
      </c>
      <c r="Q165" s="122">
        <v>608.79</v>
      </c>
      <c r="R165" s="122">
        <v>579.80000000000007</v>
      </c>
      <c r="S165" s="122">
        <v>520</v>
      </c>
      <c r="T165" s="123">
        <v>631</v>
      </c>
      <c r="U165" s="122">
        <v>620.76</v>
      </c>
      <c r="V165" s="122">
        <v>857.2399999999999</v>
      </c>
      <c r="W165" s="122">
        <v>803</v>
      </c>
      <c r="X165" s="123">
        <v>5413</v>
      </c>
      <c r="Y165" s="123">
        <v>2698</v>
      </c>
      <c r="Z165" s="122">
        <v>3329</v>
      </c>
      <c r="AA165" s="122">
        <v>259.74</v>
      </c>
      <c r="AB165" s="122">
        <v>73.260000000000005</v>
      </c>
      <c r="AC165" s="122">
        <v>56</v>
      </c>
      <c r="AD165" s="122">
        <v>111</v>
      </c>
      <c r="AE165" s="122">
        <v>33</v>
      </c>
      <c r="AF165" s="122">
        <v>3</v>
      </c>
      <c r="AG165" s="122">
        <v>20909</v>
      </c>
      <c r="AH165" s="122">
        <v>254670</v>
      </c>
      <c r="AI165" s="122">
        <v>269782</v>
      </c>
      <c r="AJ165" s="122">
        <v>205404</v>
      </c>
      <c r="AK165" s="122">
        <v>25001</v>
      </c>
      <c r="AL165" s="123">
        <v>69799</v>
      </c>
      <c r="AM165" s="123">
        <v>2677</v>
      </c>
      <c r="AN165" s="122">
        <v>403180</v>
      </c>
      <c r="AO165" s="122">
        <v>274793</v>
      </c>
      <c r="AP165" s="122">
        <v>16835</v>
      </c>
      <c r="AQ165" s="122">
        <v>69822</v>
      </c>
      <c r="AR165" s="122">
        <v>63704</v>
      </c>
      <c r="AS165" s="122">
        <v>16249</v>
      </c>
      <c r="AT165" s="122">
        <v>8945</v>
      </c>
      <c r="AU165" s="124">
        <v>41474</v>
      </c>
      <c r="AV165" s="66">
        <v>1767187</v>
      </c>
      <c r="AW165" s="66">
        <v>16101782</v>
      </c>
      <c r="AX165" s="66">
        <v>43507305</v>
      </c>
      <c r="AY165" s="66">
        <v>59609087</v>
      </c>
      <c r="AZ165" s="66">
        <v>0</v>
      </c>
      <c r="BA165" s="66">
        <v>59609087</v>
      </c>
      <c r="BB165" s="66">
        <v>21992149</v>
      </c>
      <c r="BC165" s="66">
        <v>0</v>
      </c>
      <c r="BD165" s="66">
        <v>21992149</v>
      </c>
      <c r="BE165" s="66">
        <v>0</v>
      </c>
      <c r="BF165" s="66">
        <v>0</v>
      </c>
      <c r="BG165" s="66">
        <v>81601235</v>
      </c>
      <c r="BH165" s="66">
        <v>7379524</v>
      </c>
      <c r="BI165" s="66">
        <v>26710310</v>
      </c>
      <c r="BJ165" s="66">
        <v>-2329224</v>
      </c>
      <c r="BK165" s="66">
        <v>46949365</v>
      </c>
    </row>
    <row r="166" spans="1:63" s="66" customFormat="1" ht="13.8" hidden="1">
      <c r="C166" s="129">
        <v>37</v>
      </c>
      <c r="D166" s="106" t="s">
        <v>80</v>
      </c>
      <c r="E166" s="66">
        <v>37</v>
      </c>
      <c r="F166" s="121">
        <v>2105438</v>
      </c>
      <c r="G166" s="122">
        <v>3256</v>
      </c>
      <c r="H166" s="122">
        <v>437</v>
      </c>
      <c r="I166" s="122">
        <v>1203.8</v>
      </c>
      <c r="J166" s="122">
        <v>695.2</v>
      </c>
      <c r="K166" s="122">
        <v>44231</v>
      </c>
      <c r="L166" s="122">
        <v>42505</v>
      </c>
      <c r="M166" s="122">
        <v>9414</v>
      </c>
      <c r="N166" s="122">
        <v>33365</v>
      </c>
      <c r="O166" s="122">
        <v>35338</v>
      </c>
      <c r="P166" s="122">
        <v>1596506.96</v>
      </c>
      <c r="Q166" s="122">
        <v>568248.24</v>
      </c>
      <c r="R166" s="122">
        <v>541188.80000000005</v>
      </c>
      <c r="S166" s="122">
        <v>13145</v>
      </c>
      <c r="T166" s="123">
        <v>78576</v>
      </c>
      <c r="U166" s="122">
        <v>6214.74</v>
      </c>
      <c r="V166" s="122">
        <v>8582.26</v>
      </c>
      <c r="W166" s="122">
        <v>37020</v>
      </c>
      <c r="X166" s="123">
        <v>78816</v>
      </c>
      <c r="Y166" s="123">
        <v>129016</v>
      </c>
      <c r="Z166" s="122">
        <v>105344</v>
      </c>
      <c r="AA166" s="122">
        <v>140297.04</v>
      </c>
      <c r="AB166" s="122">
        <v>39570.959999999999</v>
      </c>
      <c r="AC166" s="122">
        <v>2902</v>
      </c>
      <c r="AD166" s="122">
        <v>614</v>
      </c>
      <c r="AE166" s="122">
        <v>20</v>
      </c>
      <c r="AF166" s="122">
        <v>518</v>
      </c>
      <c r="AG166" s="122">
        <v>3232618</v>
      </c>
      <c r="AH166" s="122">
        <v>732940</v>
      </c>
      <c r="AI166" s="122">
        <v>17410</v>
      </c>
      <c r="AJ166" s="122">
        <v>93264</v>
      </c>
      <c r="AK166" s="122">
        <v>3590</v>
      </c>
      <c r="AL166" s="123">
        <v>1523</v>
      </c>
      <c r="AM166" s="123">
        <v>8608</v>
      </c>
      <c r="AN166" s="122">
        <v>77</v>
      </c>
      <c r="AO166" s="122">
        <v>72</v>
      </c>
      <c r="AP166" s="122">
        <v>846586</v>
      </c>
      <c r="AQ166" s="122">
        <v>369</v>
      </c>
      <c r="AR166" s="122">
        <v>63</v>
      </c>
      <c r="AS166" s="122">
        <v>882</v>
      </c>
      <c r="AT166" s="122">
        <v>4</v>
      </c>
      <c r="AU166" s="124">
        <v>109</v>
      </c>
      <c r="AV166" s="66">
        <v>10560578</v>
      </c>
      <c r="AW166" s="66">
        <v>0</v>
      </c>
      <c r="AX166" s="66">
        <v>0</v>
      </c>
      <c r="AY166" s="66">
        <v>0</v>
      </c>
      <c r="AZ166" s="66">
        <v>11447904</v>
      </c>
      <c r="BA166" s="66">
        <v>11447904</v>
      </c>
      <c r="BB166" s="66">
        <v>436076</v>
      </c>
      <c r="BC166" s="66">
        <v>0</v>
      </c>
      <c r="BD166" s="66">
        <v>436076</v>
      </c>
      <c r="BE166" s="66">
        <v>0</v>
      </c>
      <c r="BF166" s="66">
        <v>0</v>
      </c>
      <c r="BG166" s="66">
        <v>11883980</v>
      </c>
      <c r="BH166" s="66">
        <v>12225</v>
      </c>
      <c r="BI166" s="66">
        <v>76757</v>
      </c>
      <c r="BJ166" s="66">
        <v>1101432</v>
      </c>
      <c r="BK166" s="66">
        <v>23457007</v>
      </c>
    </row>
    <row r="167" spans="1:63" s="66" customFormat="1" hidden="1">
      <c r="C167" s="129">
        <v>38</v>
      </c>
      <c r="D167" s="108" t="s">
        <v>199</v>
      </c>
      <c r="E167" s="66">
        <v>38</v>
      </c>
      <c r="F167" s="121">
        <v>680065</v>
      </c>
      <c r="G167" s="122">
        <v>18581</v>
      </c>
      <c r="H167" s="122">
        <v>228</v>
      </c>
      <c r="I167" s="122">
        <v>7480.6</v>
      </c>
      <c r="J167" s="122">
        <v>988.4</v>
      </c>
      <c r="K167" s="122">
        <v>40051</v>
      </c>
      <c r="L167" s="122">
        <v>29101</v>
      </c>
      <c r="M167" s="122">
        <v>51979</v>
      </c>
      <c r="N167" s="122">
        <v>30466</v>
      </c>
      <c r="O167" s="122">
        <v>3982</v>
      </c>
      <c r="P167" s="122">
        <v>83973.52</v>
      </c>
      <c r="Q167" s="122">
        <v>29888.880000000001</v>
      </c>
      <c r="R167" s="122">
        <v>28465.600000000002</v>
      </c>
      <c r="S167" s="122">
        <v>98770</v>
      </c>
      <c r="T167" s="123">
        <v>31656</v>
      </c>
      <c r="U167" s="122">
        <v>13980.539999999999</v>
      </c>
      <c r="V167" s="122">
        <v>19306.459999999995</v>
      </c>
      <c r="W167" s="122">
        <v>49274</v>
      </c>
      <c r="X167" s="123">
        <v>42391</v>
      </c>
      <c r="Y167" s="123">
        <v>27377</v>
      </c>
      <c r="Z167" s="122">
        <v>54337</v>
      </c>
      <c r="AA167" s="122">
        <v>6062.94</v>
      </c>
      <c r="AB167" s="122">
        <v>1710.06</v>
      </c>
      <c r="AC167" s="122">
        <v>1917</v>
      </c>
      <c r="AD167" s="122">
        <v>1126</v>
      </c>
      <c r="AE167" s="122">
        <v>681</v>
      </c>
      <c r="AF167" s="122">
        <v>549</v>
      </c>
      <c r="AG167" s="122">
        <v>185369</v>
      </c>
      <c r="AH167" s="122">
        <v>441429</v>
      </c>
      <c r="AI167" s="122">
        <v>332765</v>
      </c>
      <c r="AJ167" s="122">
        <v>80215</v>
      </c>
      <c r="AK167" s="122">
        <v>42464</v>
      </c>
      <c r="AL167" s="123">
        <v>353563</v>
      </c>
      <c r="AM167" s="123">
        <v>8334</v>
      </c>
      <c r="AN167" s="122">
        <v>2649411</v>
      </c>
      <c r="AO167" s="122">
        <v>89511</v>
      </c>
      <c r="AP167" s="122">
        <v>29418</v>
      </c>
      <c r="AQ167" s="122">
        <v>1883977</v>
      </c>
      <c r="AR167" s="122">
        <v>430860</v>
      </c>
      <c r="AS167" s="122">
        <v>452222</v>
      </c>
      <c r="AT167" s="122">
        <v>4498</v>
      </c>
      <c r="AU167" s="124">
        <v>40679</v>
      </c>
      <c r="AV167" s="66">
        <v>8379100</v>
      </c>
      <c r="AW167" s="66">
        <v>12626</v>
      </c>
      <c r="AX167" s="66">
        <v>123505</v>
      </c>
      <c r="AY167" s="66">
        <v>136130</v>
      </c>
      <c r="AZ167" s="66">
        <v>46624662</v>
      </c>
      <c r="BA167" s="66">
        <v>46760793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46760793</v>
      </c>
      <c r="BH167" s="66">
        <v>37347</v>
      </c>
      <c r="BI167" s="66">
        <v>143309</v>
      </c>
      <c r="BJ167" s="66">
        <v>1586466</v>
      </c>
      <c r="BK167" s="66">
        <v>56545704</v>
      </c>
    </row>
    <row r="168" spans="1:63" s="66" customFormat="1" ht="13.8" hidden="1">
      <c r="C168" s="129">
        <v>39</v>
      </c>
      <c r="D168" s="106" t="s">
        <v>83</v>
      </c>
      <c r="E168" s="66">
        <v>40</v>
      </c>
      <c r="F168" s="121">
        <v>802164</v>
      </c>
      <c r="G168" s="122">
        <v>489350</v>
      </c>
      <c r="H168" s="122">
        <v>23559</v>
      </c>
      <c r="I168" s="122">
        <v>53266.8</v>
      </c>
      <c r="J168" s="122">
        <v>1589.2</v>
      </c>
      <c r="K168" s="122">
        <v>85523</v>
      </c>
      <c r="L168" s="122">
        <v>69346</v>
      </c>
      <c r="M168" s="122">
        <v>82702</v>
      </c>
      <c r="N168" s="122">
        <v>84165</v>
      </c>
      <c r="O168" s="122">
        <v>29194</v>
      </c>
      <c r="P168" s="122">
        <v>138638.78999999998</v>
      </c>
      <c r="Q168" s="122">
        <v>49346.009999999995</v>
      </c>
      <c r="R168" s="122">
        <v>46996.200000000004</v>
      </c>
      <c r="S168" s="122">
        <v>117359</v>
      </c>
      <c r="T168" s="123">
        <v>88178</v>
      </c>
      <c r="U168" s="122">
        <v>29486.52</v>
      </c>
      <c r="V168" s="122">
        <v>40719.479999999996</v>
      </c>
      <c r="W168" s="122">
        <v>101120</v>
      </c>
      <c r="X168" s="123">
        <v>75886</v>
      </c>
      <c r="Y168" s="123">
        <v>35952</v>
      </c>
      <c r="Z168" s="122">
        <v>184863</v>
      </c>
      <c r="AA168" s="122">
        <v>23659.74</v>
      </c>
      <c r="AB168" s="122">
        <v>6673.26</v>
      </c>
      <c r="AC168" s="122">
        <v>6478</v>
      </c>
      <c r="AD168" s="122">
        <v>17316</v>
      </c>
      <c r="AE168" s="122">
        <v>3883</v>
      </c>
      <c r="AF168" s="122">
        <v>6418</v>
      </c>
      <c r="AG168" s="122">
        <v>629389</v>
      </c>
      <c r="AH168" s="122">
        <v>593750</v>
      </c>
      <c r="AI168" s="122">
        <v>328327</v>
      </c>
      <c r="AJ168" s="122">
        <v>159368</v>
      </c>
      <c r="AK168" s="122">
        <v>230688</v>
      </c>
      <c r="AL168" s="123">
        <v>234446</v>
      </c>
      <c r="AM168" s="123">
        <v>16037</v>
      </c>
      <c r="AN168" s="122">
        <v>2213690</v>
      </c>
      <c r="AO168" s="122">
        <v>184930</v>
      </c>
      <c r="AP168" s="122">
        <v>79953</v>
      </c>
      <c r="AQ168" s="122">
        <v>2129707</v>
      </c>
      <c r="AR168" s="122">
        <v>1969756</v>
      </c>
      <c r="AS168" s="122">
        <v>147726</v>
      </c>
      <c r="AT168" s="122">
        <v>28621</v>
      </c>
      <c r="AU168" s="124">
        <v>99554</v>
      </c>
      <c r="AV168" s="66">
        <v>11739774</v>
      </c>
      <c r="AW168" s="66">
        <v>6384375</v>
      </c>
      <c r="AX168" s="66">
        <v>9534372</v>
      </c>
      <c r="AY168" s="66">
        <v>15918747</v>
      </c>
      <c r="AZ168" s="66">
        <v>3653180</v>
      </c>
      <c r="BA168" s="66">
        <v>19571928</v>
      </c>
      <c r="BB168" s="66">
        <v>0</v>
      </c>
      <c r="BC168" s="66">
        <v>0</v>
      </c>
      <c r="BD168" s="66">
        <v>0</v>
      </c>
      <c r="BE168" s="66">
        <v>0</v>
      </c>
      <c r="BF168" s="66">
        <v>0</v>
      </c>
      <c r="BG168" s="66">
        <v>19571928</v>
      </c>
      <c r="BH168" s="66">
        <v>116726</v>
      </c>
      <c r="BI168" s="66">
        <v>5476</v>
      </c>
      <c r="BJ168" s="66">
        <v>-420695</v>
      </c>
      <c r="BK168" s="66">
        <v>30768804</v>
      </c>
    </row>
    <row r="169" spans="1:63" s="66" customFormat="1" ht="13.8" hidden="1">
      <c r="C169" s="129">
        <v>40</v>
      </c>
      <c r="D169" s="106" t="s">
        <v>84</v>
      </c>
      <c r="E169" s="66">
        <v>41</v>
      </c>
      <c r="F169" s="121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0</v>
      </c>
      <c r="N169" s="122">
        <v>0</v>
      </c>
      <c r="O169" s="122">
        <v>0</v>
      </c>
      <c r="P169" s="122">
        <v>0</v>
      </c>
      <c r="Q169" s="122">
        <v>0</v>
      </c>
      <c r="R169" s="122">
        <v>0</v>
      </c>
      <c r="S169" s="122">
        <v>0</v>
      </c>
      <c r="T169" s="123">
        <v>0</v>
      </c>
      <c r="U169" s="122">
        <v>0</v>
      </c>
      <c r="V169" s="122">
        <v>0</v>
      </c>
      <c r="W169" s="122">
        <v>0</v>
      </c>
      <c r="X169" s="123">
        <v>0</v>
      </c>
      <c r="Y169" s="123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0</v>
      </c>
      <c r="AF169" s="122">
        <v>0</v>
      </c>
      <c r="AG169" s="122">
        <v>0</v>
      </c>
      <c r="AH169" s="122">
        <v>3139</v>
      </c>
      <c r="AI169" s="122">
        <v>37132</v>
      </c>
      <c r="AJ169" s="122">
        <v>3212</v>
      </c>
      <c r="AK169" s="122">
        <v>0</v>
      </c>
      <c r="AL169" s="123">
        <v>0</v>
      </c>
      <c r="AM169" s="123">
        <v>0</v>
      </c>
      <c r="AN169" s="122">
        <v>0</v>
      </c>
      <c r="AO169" s="122">
        <v>0</v>
      </c>
      <c r="AP169" s="122">
        <v>0</v>
      </c>
      <c r="AQ169" s="122">
        <v>0</v>
      </c>
      <c r="AR169" s="122">
        <v>0</v>
      </c>
      <c r="AS169" s="122">
        <v>388412</v>
      </c>
      <c r="AT169" s="122">
        <v>228</v>
      </c>
      <c r="AU169" s="124">
        <v>0</v>
      </c>
      <c r="AV169" s="66">
        <v>432123</v>
      </c>
      <c r="AW169" s="66">
        <v>7681076</v>
      </c>
      <c r="AX169" s="66">
        <v>25185133</v>
      </c>
      <c r="AY169" s="66">
        <v>32866208</v>
      </c>
      <c r="AZ169" s="66">
        <v>1809461</v>
      </c>
      <c r="BA169" s="66">
        <v>34675670</v>
      </c>
      <c r="BB169" s="66">
        <v>0</v>
      </c>
      <c r="BC169" s="66">
        <v>0</v>
      </c>
      <c r="BD169" s="66">
        <v>0</v>
      </c>
      <c r="BE169" s="66">
        <v>0</v>
      </c>
      <c r="BF169" s="66">
        <v>0</v>
      </c>
      <c r="BG169" s="66">
        <v>34675670</v>
      </c>
      <c r="BH169" s="66">
        <v>3669</v>
      </c>
      <c r="BI169" s="66">
        <v>2336</v>
      </c>
      <c r="BJ169" s="66">
        <v>2123041</v>
      </c>
      <c r="BK169" s="66">
        <v>37224828</v>
      </c>
    </row>
    <row r="170" spans="1:63" s="66" customFormat="1" ht="13.8" hidden="1">
      <c r="C170" s="129">
        <v>41</v>
      </c>
      <c r="D170" s="106" t="s">
        <v>85</v>
      </c>
      <c r="E170" s="66">
        <v>42</v>
      </c>
      <c r="F170" s="121">
        <v>0</v>
      </c>
      <c r="G170" s="122">
        <v>29619</v>
      </c>
      <c r="H170" s="122">
        <v>369</v>
      </c>
      <c r="I170" s="122">
        <v>11926.4</v>
      </c>
      <c r="J170" s="122">
        <v>1573.6000000000001</v>
      </c>
      <c r="K170" s="122">
        <v>63690</v>
      </c>
      <c r="L170" s="122">
        <v>46301</v>
      </c>
      <c r="M170" s="122">
        <v>82728</v>
      </c>
      <c r="N170" s="122">
        <v>48496</v>
      </c>
      <c r="O170" s="122">
        <v>6338</v>
      </c>
      <c r="P170" s="122">
        <v>133681.60999999999</v>
      </c>
      <c r="Q170" s="122">
        <v>47581.59</v>
      </c>
      <c r="R170" s="122">
        <v>45315.8</v>
      </c>
      <c r="S170" s="122">
        <v>157157</v>
      </c>
      <c r="T170" s="123">
        <v>50407</v>
      </c>
      <c r="U170" s="122">
        <v>22256.639999999999</v>
      </c>
      <c r="V170" s="122">
        <v>30735.359999999997</v>
      </c>
      <c r="W170" s="122">
        <v>78632</v>
      </c>
      <c r="X170" s="123">
        <v>67484</v>
      </c>
      <c r="Y170" s="123">
        <v>43579</v>
      </c>
      <c r="Z170" s="122">
        <v>86476</v>
      </c>
      <c r="AA170" s="122">
        <v>9654.06</v>
      </c>
      <c r="AB170" s="122">
        <v>2722.94</v>
      </c>
      <c r="AC170" s="122">
        <v>3056</v>
      </c>
      <c r="AD170" s="122">
        <v>1792</v>
      </c>
      <c r="AE170" s="122">
        <v>1074</v>
      </c>
      <c r="AF170" s="122">
        <v>873</v>
      </c>
      <c r="AG170" s="122">
        <v>295212</v>
      </c>
      <c r="AH170" s="122">
        <v>293450</v>
      </c>
      <c r="AI170" s="122">
        <v>86669</v>
      </c>
      <c r="AJ170" s="122">
        <v>48130</v>
      </c>
      <c r="AK170" s="122">
        <v>351923</v>
      </c>
      <c r="AL170" s="123">
        <v>404756</v>
      </c>
      <c r="AM170" s="123">
        <v>8005</v>
      </c>
      <c r="AN170" s="122">
        <v>641152</v>
      </c>
      <c r="AO170" s="122">
        <v>284005</v>
      </c>
      <c r="AP170" s="122">
        <v>48664</v>
      </c>
      <c r="AQ170" s="122">
        <v>67812</v>
      </c>
      <c r="AR170" s="122">
        <v>34990</v>
      </c>
      <c r="AS170" s="122">
        <v>10786</v>
      </c>
      <c r="AT170" s="122">
        <v>2111296</v>
      </c>
      <c r="AU170" s="124">
        <v>70065</v>
      </c>
      <c r="AV170" s="66">
        <v>5830434</v>
      </c>
      <c r="AW170" s="66">
        <v>624515</v>
      </c>
      <c r="AX170" s="66">
        <v>3057899</v>
      </c>
      <c r="AY170" s="66">
        <v>3682413</v>
      </c>
      <c r="AZ170" s="66">
        <v>762079</v>
      </c>
      <c r="BA170" s="66">
        <v>4444493</v>
      </c>
      <c r="BB170" s="66">
        <v>0</v>
      </c>
      <c r="BC170" s="66">
        <v>0</v>
      </c>
      <c r="BD170" s="66">
        <v>0</v>
      </c>
      <c r="BE170" s="66">
        <v>8117</v>
      </c>
      <c r="BF170" s="66">
        <v>1536</v>
      </c>
      <c r="BG170" s="66">
        <v>4454146</v>
      </c>
      <c r="BH170" s="66">
        <v>320641</v>
      </c>
      <c r="BI170" s="66">
        <v>571466</v>
      </c>
      <c r="BJ170" s="66">
        <v>231202</v>
      </c>
      <c r="BK170" s="66">
        <v>9623675</v>
      </c>
    </row>
    <row r="171" spans="1:63" s="115" customFormat="1" ht="13.8" hidden="1">
      <c r="C171" s="129">
        <v>42</v>
      </c>
      <c r="D171" s="116" t="s">
        <v>82</v>
      </c>
      <c r="E171" s="115">
        <v>39</v>
      </c>
      <c r="F171" s="126">
        <v>152486</v>
      </c>
      <c r="G171" s="127">
        <v>284870</v>
      </c>
      <c r="H171" s="127">
        <v>29595</v>
      </c>
      <c r="I171" s="127">
        <v>21961.8</v>
      </c>
      <c r="J171" s="127">
        <v>4323.2</v>
      </c>
      <c r="K171" s="127">
        <v>132385</v>
      </c>
      <c r="L171" s="127">
        <v>187116</v>
      </c>
      <c r="M171" s="127">
        <v>180274</v>
      </c>
      <c r="N171" s="127">
        <v>112849</v>
      </c>
      <c r="O171" s="127">
        <v>171856</v>
      </c>
      <c r="P171" s="127">
        <v>362169.73</v>
      </c>
      <c r="Q171" s="127">
        <v>128907.87</v>
      </c>
      <c r="R171" s="127">
        <v>122769.40000000001</v>
      </c>
      <c r="S171" s="127">
        <v>343136</v>
      </c>
      <c r="T171" s="127">
        <v>563668</v>
      </c>
      <c r="U171" s="127">
        <v>78779.819999999992</v>
      </c>
      <c r="V171" s="127">
        <v>108791.18</v>
      </c>
      <c r="W171" s="127">
        <v>151300</v>
      </c>
      <c r="X171" s="127">
        <v>336698</v>
      </c>
      <c r="Y171" s="127">
        <v>434630</v>
      </c>
      <c r="Z171" s="127">
        <v>277937</v>
      </c>
      <c r="AA171" s="127">
        <v>50017.5</v>
      </c>
      <c r="AB171" s="127">
        <v>14107.5</v>
      </c>
      <c r="AC171" s="127">
        <v>10985</v>
      </c>
      <c r="AD171" s="127">
        <v>113270</v>
      </c>
      <c r="AE171" s="127">
        <v>10607</v>
      </c>
      <c r="AF171" s="127">
        <v>8682</v>
      </c>
      <c r="AG171" s="127">
        <v>1131232</v>
      </c>
      <c r="AH171" s="127">
        <v>354530</v>
      </c>
      <c r="AI171" s="127">
        <v>557039</v>
      </c>
      <c r="AJ171" s="127">
        <v>662558</v>
      </c>
      <c r="AK171" s="127">
        <v>26159</v>
      </c>
      <c r="AL171" s="127">
        <v>1547658</v>
      </c>
      <c r="AM171" s="127">
        <v>39942</v>
      </c>
      <c r="AN171" s="127">
        <v>252259</v>
      </c>
      <c r="AO171" s="127">
        <v>39989</v>
      </c>
      <c r="AP171" s="127">
        <v>154825</v>
      </c>
      <c r="AQ171" s="127">
        <v>10446769</v>
      </c>
      <c r="AR171" s="127">
        <v>248830</v>
      </c>
      <c r="AS171" s="127">
        <v>178226</v>
      </c>
      <c r="AT171" s="127">
        <v>51941</v>
      </c>
      <c r="AU171" s="128">
        <v>508175</v>
      </c>
      <c r="AV171" s="115">
        <v>20594304</v>
      </c>
      <c r="AW171" s="115">
        <v>495527</v>
      </c>
      <c r="AX171" s="115">
        <v>1850729</v>
      </c>
      <c r="AY171" s="115">
        <v>2346256</v>
      </c>
      <c r="AZ171" s="115">
        <v>24449</v>
      </c>
      <c r="BA171" s="115">
        <v>2370705</v>
      </c>
      <c r="BB171" s="115">
        <v>0</v>
      </c>
      <c r="BC171" s="115">
        <v>0</v>
      </c>
      <c r="BD171" s="115">
        <v>0</v>
      </c>
      <c r="BE171" s="115">
        <v>1020374</v>
      </c>
      <c r="BF171" s="115">
        <v>243480</v>
      </c>
      <c r="BG171" s="115">
        <v>3634559</v>
      </c>
      <c r="BH171" s="115">
        <v>0</v>
      </c>
      <c r="BI171" s="115">
        <v>0</v>
      </c>
      <c r="BJ171" s="115">
        <v>1243598</v>
      </c>
      <c r="BK171" s="115">
        <v>25472461</v>
      </c>
    </row>
    <row r="172" spans="1:63" s="66" customFormat="1" ht="13.8" hidden="1">
      <c r="D172" s="106" t="s">
        <v>87</v>
      </c>
      <c r="E172" s="106" t="s">
        <v>88</v>
      </c>
      <c r="F172" s="66">
        <v>40256567</v>
      </c>
      <c r="G172" s="66">
        <v>16463115</v>
      </c>
      <c r="H172" s="66">
        <v>4204238</v>
      </c>
      <c r="I172" s="66">
        <v>11961837</v>
      </c>
      <c r="J172" s="66">
        <v>3696323.4</v>
      </c>
      <c r="K172" s="66">
        <v>2464215.6</v>
      </c>
      <c r="L172" s="66">
        <v>165131129</v>
      </c>
      <c r="M172" s="66">
        <v>85922955</v>
      </c>
      <c r="N172" s="66">
        <v>38076517</v>
      </c>
      <c r="O172" s="66">
        <v>37814114</v>
      </c>
      <c r="P172" s="66">
        <v>67865072</v>
      </c>
      <c r="Q172" s="66">
        <v>93456449</v>
      </c>
      <c r="R172" s="66">
        <v>157910775.38</v>
      </c>
      <c r="S172" s="66">
        <v>56205530.219999999</v>
      </c>
      <c r="T172" s="115">
        <v>61850015</v>
      </c>
      <c r="U172" s="66">
        <v>53529076.400000006</v>
      </c>
      <c r="V172" s="66">
        <v>75991081</v>
      </c>
      <c r="W172" s="66">
        <v>48612444.719999999</v>
      </c>
      <c r="X172" s="115">
        <v>18873951.580000002</v>
      </c>
      <c r="Y172" s="115">
        <v>66916737.420000002</v>
      </c>
      <c r="Z172" s="66">
        <v>67131471.280000001</v>
      </c>
      <c r="AA172" s="66">
        <v>79837959</v>
      </c>
      <c r="AB172" s="66">
        <v>61284074</v>
      </c>
      <c r="AC172" s="66">
        <v>58309534</v>
      </c>
      <c r="AD172" s="66">
        <v>60557307</v>
      </c>
      <c r="AE172" s="66">
        <v>9644886</v>
      </c>
      <c r="AF172" s="66">
        <v>1539263</v>
      </c>
      <c r="AG172" s="66">
        <v>949006</v>
      </c>
      <c r="AH172" s="66">
        <v>32405039</v>
      </c>
      <c r="AI172" s="66">
        <v>3417050</v>
      </c>
      <c r="AJ172" s="66">
        <v>2105495</v>
      </c>
      <c r="AK172" s="66">
        <v>113324173</v>
      </c>
      <c r="AL172" s="115">
        <v>16831889</v>
      </c>
      <c r="AM172" s="115">
        <v>9892587</v>
      </c>
      <c r="AN172" s="66">
        <v>34955578</v>
      </c>
      <c r="AO172" s="66">
        <v>66886077</v>
      </c>
      <c r="AP172" s="66">
        <v>29932733</v>
      </c>
      <c r="AQ172" s="66">
        <v>16035689</v>
      </c>
      <c r="AR172" s="66">
        <v>1240582</v>
      </c>
      <c r="AS172" s="66">
        <v>12876740</v>
      </c>
      <c r="AT172" s="66">
        <v>4242770</v>
      </c>
      <c r="AU172" s="115">
        <v>39045968</v>
      </c>
      <c r="AV172" s="66">
        <v>13346300</v>
      </c>
      <c r="AW172" s="66">
        <v>6093718</v>
      </c>
      <c r="AX172" s="66">
        <v>24828263</v>
      </c>
      <c r="AY172" s="66">
        <v>5115989</v>
      </c>
      <c r="AZ172" s="66">
        <v>16699266</v>
      </c>
    </row>
    <row r="173" spans="1:63" s="66" customFormat="1" ht="13.8" hidden="1">
      <c r="A173" s="106"/>
      <c r="B173" s="106"/>
      <c r="C173" s="106"/>
      <c r="D173" s="106" t="s">
        <v>90</v>
      </c>
      <c r="E173" s="106" t="s">
        <v>91</v>
      </c>
      <c r="F173" s="66">
        <v>49222180</v>
      </c>
      <c r="G173" s="66">
        <v>3979484</v>
      </c>
      <c r="H173" s="66">
        <v>699047</v>
      </c>
      <c r="I173" s="66">
        <v>1947290</v>
      </c>
      <c r="J173" s="66">
        <v>1004163</v>
      </c>
      <c r="K173" s="66">
        <v>669442</v>
      </c>
      <c r="L173" s="66">
        <v>12908982</v>
      </c>
      <c r="M173" s="66">
        <v>4921263</v>
      </c>
      <c r="N173" s="66">
        <v>2039466</v>
      </c>
      <c r="O173" s="66">
        <v>2211907</v>
      </c>
      <c r="P173" s="66">
        <v>2781032</v>
      </c>
      <c r="Q173" s="66">
        <v>2971824</v>
      </c>
      <c r="R173" s="66">
        <v>8411626.459999999</v>
      </c>
      <c r="S173" s="66">
        <v>2993968.7399999998</v>
      </c>
      <c r="T173" s="115">
        <v>3004108</v>
      </c>
      <c r="U173" s="66">
        <v>2851398.8000000003</v>
      </c>
      <c r="V173" s="66">
        <v>5417058</v>
      </c>
      <c r="W173" s="66">
        <v>1845335.52</v>
      </c>
      <c r="X173" s="115">
        <v>1526568.34</v>
      </c>
      <c r="Y173" s="115">
        <v>5412378.6600000001</v>
      </c>
      <c r="Z173" s="66">
        <v>2548320.48</v>
      </c>
      <c r="AA173" s="66">
        <v>6573893</v>
      </c>
      <c r="AB173" s="66">
        <v>3007662</v>
      </c>
      <c r="AC173" s="66">
        <v>6006073</v>
      </c>
      <c r="AD173" s="66">
        <v>3525435</v>
      </c>
      <c r="AE173" s="66">
        <v>366432</v>
      </c>
      <c r="AF173" s="66">
        <v>885665</v>
      </c>
      <c r="AG173" s="66">
        <v>109245</v>
      </c>
      <c r="AH173" s="66">
        <v>2781428</v>
      </c>
      <c r="AI173" s="66">
        <v>334149</v>
      </c>
      <c r="AJ173" s="66">
        <v>915133</v>
      </c>
      <c r="AK173" s="66">
        <v>22231940</v>
      </c>
      <c r="AL173" s="115">
        <v>12613455</v>
      </c>
      <c r="AM173" s="115">
        <v>3022714</v>
      </c>
      <c r="AN173" s="66">
        <v>43304067</v>
      </c>
      <c r="AO173" s="66">
        <v>17192162</v>
      </c>
      <c r="AP173" s="66">
        <v>12444407</v>
      </c>
      <c r="AQ173" s="66">
        <v>4787718</v>
      </c>
      <c r="AR173" s="66">
        <v>371965</v>
      </c>
      <c r="AS173" s="66">
        <v>4549809</v>
      </c>
      <c r="AT173" s="66">
        <v>2053539</v>
      </c>
      <c r="AU173" s="115">
        <v>9976526</v>
      </c>
      <c r="AV173" s="66">
        <v>8460265</v>
      </c>
      <c r="AW173" s="66">
        <v>20473998</v>
      </c>
      <c r="AX173" s="66">
        <v>7903996</v>
      </c>
      <c r="AY173" s="66">
        <v>2352382</v>
      </c>
      <c r="AZ173" s="66">
        <v>2049502</v>
      </c>
    </row>
    <row r="174" spans="1:63" s="66" customFormat="1" ht="13.8" hidden="1">
      <c r="A174" s="106"/>
      <c r="B174" s="106"/>
      <c r="C174" s="106"/>
      <c r="D174" s="106" t="s">
        <v>92</v>
      </c>
      <c r="E174" s="106" t="s">
        <v>93</v>
      </c>
      <c r="F174" s="66">
        <v>19266</v>
      </c>
      <c r="G174" s="66">
        <v>732757</v>
      </c>
      <c r="H174" s="66">
        <v>915173</v>
      </c>
      <c r="I174" s="66">
        <v>128872</v>
      </c>
      <c r="J174" s="66">
        <v>72121.2</v>
      </c>
      <c r="K174" s="66">
        <v>48080.800000000003</v>
      </c>
      <c r="L174" s="66">
        <v>4088664</v>
      </c>
      <c r="M174" s="66">
        <v>653827</v>
      </c>
      <c r="N174" s="66">
        <v>573369</v>
      </c>
      <c r="O174" s="66">
        <v>322323</v>
      </c>
      <c r="P174" s="66">
        <v>752131</v>
      </c>
      <c r="Q174" s="66">
        <v>5756710</v>
      </c>
      <c r="R174" s="66">
        <v>2117888.19</v>
      </c>
      <c r="S174" s="66">
        <v>753824.61</v>
      </c>
      <c r="T174" s="115">
        <v>660248</v>
      </c>
      <c r="U174" s="66">
        <v>717928.20000000007</v>
      </c>
      <c r="V174" s="66">
        <v>1401524</v>
      </c>
      <c r="W174" s="66">
        <v>372496.32</v>
      </c>
      <c r="X174" s="115">
        <v>617478.62</v>
      </c>
      <c r="Y174" s="115">
        <v>2189242.38</v>
      </c>
      <c r="Z174" s="66">
        <v>514399.68</v>
      </c>
      <c r="AA174" s="66">
        <v>1639445</v>
      </c>
      <c r="AB174" s="66">
        <v>935767</v>
      </c>
      <c r="AC174" s="66">
        <v>435098</v>
      </c>
      <c r="AD174" s="66">
        <v>294056</v>
      </c>
      <c r="AE174" s="66">
        <v>54931</v>
      </c>
      <c r="AF174" s="66">
        <v>26433</v>
      </c>
      <c r="AG174" s="66">
        <v>42605</v>
      </c>
      <c r="AH174" s="66">
        <v>606383</v>
      </c>
      <c r="AI174" s="66">
        <v>11134</v>
      </c>
      <c r="AJ174" s="66">
        <v>152948</v>
      </c>
      <c r="AK174" s="66">
        <v>4536871</v>
      </c>
      <c r="AL174" s="115">
        <v>538371</v>
      </c>
      <c r="AM174" s="115">
        <v>586837</v>
      </c>
      <c r="AN174" s="66">
        <v>17605386</v>
      </c>
      <c r="AO174" s="66">
        <v>3142371</v>
      </c>
      <c r="AP174" s="66">
        <v>848310</v>
      </c>
      <c r="AQ174" s="66">
        <v>4340846</v>
      </c>
      <c r="AR174" s="66">
        <v>126011</v>
      </c>
      <c r="AS174" s="66">
        <v>1169271</v>
      </c>
      <c r="AT174" s="66">
        <v>244293</v>
      </c>
      <c r="AU174" s="115">
        <v>3124151</v>
      </c>
      <c r="AV174" s="66">
        <v>544025</v>
      </c>
      <c r="AW174" s="66">
        <v>258442</v>
      </c>
      <c r="AX174" s="66">
        <v>112366</v>
      </c>
      <c r="AY174" s="66">
        <v>242597</v>
      </c>
      <c r="AZ174" s="66">
        <v>29057644</v>
      </c>
    </row>
    <row r="175" spans="1:63" s="66" customFormat="1" ht="13.8" hidden="1">
      <c r="A175" s="106"/>
      <c r="B175" s="106"/>
      <c r="C175" s="106"/>
      <c r="D175" s="106" t="s">
        <v>94</v>
      </c>
      <c r="E175" s="106" t="s">
        <v>95</v>
      </c>
      <c r="F175" s="66">
        <v>1905584</v>
      </c>
      <c r="G175" s="66">
        <v>952534</v>
      </c>
      <c r="H175" s="66">
        <v>3406579</v>
      </c>
      <c r="I175" s="66">
        <v>828630</v>
      </c>
      <c r="J175" s="66">
        <v>152114.4</v>
      </c>
      <c r="K175" s="66">
        <v>101409.60000000001</v>
      </c>
      <c r="L175" s="66">
        <v>6294895</v>
      </c>
      <c r="M175" s="66">
        <v>798936</v>
      </c>
      <c r="N175" s="66">
        <v>641445</v>
      </c>
      <c r="O175" s="66">
        <v>514814</v>
      </c>
      <c r="P175" s="66">
        <v>2247901</v>
      </c>
      <c r="Q175" s="66">
        <v>3816904</v>
      </c>
      <c r="R175" s="66">
        <v>5617849.6099999994</v>
      </c>
      <c r="S175" s="66">
        <v>1999573.5899999999</v>
      </c>
      <c r="T175" s="115">
        <v>1545142</v>
      </c>
      <c r="U175" s="66">
        <v>1904355.8</v>
      </c>
      <c r="V175" s="66">
        <v>2830257</v>
      </c>
      <c r="W175" s="66">
        <v>1393253.8199999998</v>
      </c>
      <c r="X175" s="115">
        <v>566393.52</v>
      </c>
      <c r="Y175" s="115">
        <v>2008122.48</v>
      </c>
      <c r="Z175" s="66">
        <v>1924017.18</v>
      </c>
      <c r="AA175" s="66">
        <v>2095640</v>
      </c>
      <c r="AB175" s="66">
        <v>1455128</v>
      </c>
      <c r="AC175" s="66">
        <v>1339991</v>
      </c>
      <c r="AD175" s="66">
        <v>2218457</v>
      </c>
      <c r="AE175" s="66">
        <v>171822</v>
      </c>
      <c r="AF175" s="66">
        <v>285754</v>
      </c>
      <c r="AG175" s="66">
        <v>142912</v>
      </c>
      <c r="AH175" s="66">
        <v>4927364</v>
      </c>
      <c r="AI175" s="66">
        <v>320391</v>
      </c>
      <c r="AJ175" s="66">
        <v>600373</v>
      </c>
      <c r="AK175" s="66">
        <v>10989635</v>
      </c>
      <c r="AL175" s="115">
        <v>1379435</v>
      </c>
      <c r="AM175" s="115">
        <v>1784392</v>
      </c>
      <c r="AN175" s="66">
        <v>3021918</v>
      </c>
      <c r="AO175" s="66">
        <v>5583254</v>
      </c>
      <c r="AP175" s="66">
        <v>646766</v>
      </c>
      <c r="AQ175" s="66">
        <v>15949029</v>
      </c>
      <c r="AR175" s="66">
        <v>97736</v>
      </c>
      <c r="AS175" s="66">
        <v>975861</v>
      </c>
      <c r="AT175" s="66">
        <v>918139</v>
      </c>
      <c r="AU175" s="115">
        <v>4625452</v>
      </c>
      <c r="AV175" s="66">
        <v>973787</v>
      </c>
      <c r="AW175" s="66">
        <v>2840333</v>
      </c>
      <c r="AX175" s="66">
        <v>1799075</v>
      </c>
      <c r="AY175" s="66">
        <v>830202</v>
      </c>
      <c r="AZ175" s="66">
        <v>38242</v>
      </c>
    </row>
    <row r="176" spans="1:63" s="66" customFormat="1" ht="13.8" hidden="1">
      <c r="A176" s="106"/>
      <c r="B176" s="106"/>
      <c r="C176" s="106"/>
      <c r="D176" s="106" t="s">
        <v>96</v>
      </c>
      <c r="E176" s="106" t="s">
        <v>97</v>
      </c>
      <c r="F176" s="66">
        <v>0</v>
      </c>
      <c r="G176" s="66">
        <v>2750604</v>
      </c>
      <c r="H176" s="66">
        <v>-1228363</v>
      </c>
      <c r="I176" s="66">
        <v>1575499</v>
      </c>
      <c r="J176" s="66">
        <v>-266711.39999999997</v>
      </c>
      <c r="K176" s="66">
        <v>-177807.6</v>
      </c>
      <c r="L176" s="66">
        <v>9853649</v>
      </c>
      <c r="M176" s="66">
        <v>3576182</v>
      </c>
      <c r="N176" s="66">
        <v>2362783</v>
      </c>
      <c r="O176" s="66">
        <v>2028912</v>
      </c>
      <c r="P176" s="66">
        <v>5317606</v>
      </c>
      <c r="Q176" s="66">
        <v>4141512</v>
      </c>
      <c r="R176" s="66">
        <v>15028999.199999999</v>
      </c>
      <c r="S176" s="66">
        <v>5349304.8</v>
      </c>
      <c r="T176" s="115">
        <v>5874000</v>
      </c>
      <c r="U176" s="66">
        <v>5094576</v>
      </c>
      <c r="V176" s="66">
        <v>10706832</v>
      </c>
      <c r="W176" s="66">
        <v>3772481.1599999997</v>
      </c>
      <c r="X176" s="115">
        <v>1755821.54</v>
      </c>
      <c r="Y176" s="115">
        <v>6225185.46</v>
      </c>
      <c r="Z176" s="66">
        <v>5209616.84</v>
      </c>
      <c r="AA176" s="66">
        <v>8085347</v>
      </c>
      <c r="AB176" s="66">
        <v>4565688</v>
      </c>
      <c r="AC176" s="66">
        <v>3375667</v>
      </c>
      <c r="AD176" s="66">
        <v>3048834</v>
      </c>
      <c r="AE176" s="66">
        <v>575904</v>
      </c>
      <c r="AF176" s="66">
        <v>1174103</v>
      </c>
      <c r="AG176" s="66">
        <v>145655</v>
      </c>
      <c r="AH176" s="66">
        <v>965639</v>
      </c>
      <c r="AI176" s="66">
        <v>748401</v>
      </c>
      <c r="AJ176" s="66">
        <v>80382</v>
      </c>
      <c r="AK176" s="66">
        <v>5011282</v>
      </c>
      <c r="AL176" s="115">
        <v>2122607</v>
      </c>
      <c r="AM176" s="115">
        <v>2345418</v>
      </c>
      <c r="AN176" s="66">
        <v>28905920</v>
      </c>
      <c r="AO176" s="66">
        <v>7128244</v>
      </c>
      <c r="AP176" s="66">
        <v>22576107</v>
      </c>
      <c r="AQ176" s="66">
        <v>5836084</v>
      </c>
      <c r="AR176" s="66">
        <v>314004</v>
      </c>
      <c r="AS176" s="66">
        <v>3885327</v>
      </c>
      <c r="AT176" s="66">
        <v>1222687</v>
      </c>
      <c r="AU176" s="115">
        <v>5703634</v>
      </c>
      <c r="AV176" s="66">
        <v>2148084</v>
      </c>
      <c r="AW176" s="66">
        <v>1102313</v>
      </c>
      <c r="AX176" s="66">
        <v>2581128</v>
      </c>
      <c r="AY176" s="66">
        <v>1082505</v>
      </c>
      <c r="AZ176" s="66">
        <v>19622</v>
      </c>
    </row>
    <row r="177" spans="1:69" s="66" customFormat="1" ht="13.8" hidden="1">
      <c r="A177" s="106"/>
      <c r="B177" s="106"/>
      <c r="C177" s="106"/>
      <c r="D177" s="106" t="s">
        <v>98</v>
      </c>
      <c r="E177" s="106" t="s">
        <v>99</v>
      </c>
      <c r="F177" s="66">
        <v>51147030</v>
      </c>
      <c r="G177" s="66">
        <v>8415380</v>
      </c>
      <c r="H177" s="66">
        <v>3792436</v>
      </c>
      <c r="I177" s="66">
        <v>4480291</v>
      </c>
      <c r="J177" s="66">
        <v>961687.2</v>
      </c>
      <c r="K177" s="66">
        <v>641124.80000000005</v>
      </c>
      <c r="L177" s="66">
        <v>33146189</v>
      </c>
      <c r="M177" s="66">
        <v>9950209</v>
      </c>
      <c r="N177" s="66">
        <v>5617064</v>
      </c>
      <c r="O177" s="66">
        <v>5077956</v>
      </c>
      <c r="P177" s="66">
        <v>11098670</v>
      </c>
      <c r="Q177" s="66">
        <v>16686951</v>
      </c>
      <c r="R177" s="66">
        <v>31176364.049999997</v>
      </c>
      <c r="S177" s="66">
        <v>11096671.949999999</v>
      </c>
      <c r="T177" s="115">
        <v>11083499</v>
      </c>
      <c r="U177" s="66">
        <v>10568259</v>
      </c>
      <c r="V177" s="66">
        <v>20355670</v>
      </c>
      <c r="W177" s="66">
        <v>7383567.2399999993</v>
      </c>
      <c r="X177" s="115">
        <v>4466261.8</v>
      </c>
      <c r="Y177" s="115">
        <v>15834928.200000001</v>
      </c>
      <c r="Z177" s="66">
        <v>10196354.76</v>
      </c>
      <c r="AA177" s="66">
        <v>18394325</v>
      </c>
      <c r="AB177" s="66">
        <v>9964245</v>
      </c>
      <c r="AC177" s="66">
        <v>11156830</v>
      </c>
      <c r="AD177" s="66">
        <v>9086782</v>
      </c>
      <c r="AE177" s="66">
        <v>1169089</v>
      </c>
      <c r="AF177" s="66">
        <v>2371955</v>
      </c>
      <c r="AG177" s="66">
        <v>440417</v>
      </c>
      <c r="AH177" s="66">
        <v>9280813</v>
      </c>
      <c r="AI177" s="66">
        <v>1414075</v>
      </c>
      <c r="AJ177" s="66">
        <v>1748835</v>
      </c>
      <c r="AK177" s="66">
        <v>42769729</v>
      </c>
      <c r="AL177" s="115">
        <v>16653869</v>
      </c>
      <c r="AM177" s="115">
        <v>7739361</v>
      </c>
      <c r="AN177" s="66">
        <v>92837290</v>
      </c>
      <c r="AO177" s="66">
        <v>33046030</v>
      </c>
      <c r="AP177" s="66">
        <v>36515591</v>
      </c>
      <c r="AQ177" s="66">
        <v>30913677</v>
      </c>
      <c r="AR177" s="66">
        <v>909717</v>
      </c>
      <c r="AS177" s="66">
        <v>10580267</v>
      </c>
      <c r="AT177" s="66">
        <v>4438658</v>
      </c>
      <c r="AU177" s="115">
        <v>23429762</v>
      </c>
      <c r="AV177" s="66">
        <v>12126161</v>
      </c>
      <c r="AW177" s="66">
        <v>24675086</v>
      </c>
      <c r="AX177" s="66">
        <v>12396565</v>
      </c>
      <c r="AY177" s="66">
        <v>4507686</v>
      </c>
      <c r="AZ177" s="66">
        <v>31165010</v>
      </c>
    </row>
    <row r="178" spans="1:69" s="66" customFormat="1" ht="13.8" hidden="1">
      <c r="D178" s="106" t="s">
        <v>102</v>
      </c>
      <c r="E178" s="106" t="s">
        <v>101</v>
      </c>
      <c r="F178" s="66">
        <v>91403597</v>
      </c>
      <c r="G178" s="66">
        <v>24878495</v>
      </c>
      <c r="H178" s="66">
        <v>7996674</v>
      </c>
      <c r="I178" s="66">
        <v>16442128</v>
      </c>
      <c r="J178" s="66">
        <v>4658010</v>
      </c>
      <c r="K178" s="66">
        <v>3105340</v>
      </c>
      <c r="L178" s="66">
        <v>198277318</v>
      </c>
      <c r="M178" s="66">
        <v>95873164</v>
      </c>
      <c r="N178" s="66">
        <v>43693580</v>
      </c>
      <c r="O178" s="66">
        <v>42892069</v>
      </c>
      <c r="P178" s="66">
        <v>78963743</v>
      </c>
      <c r="Q178" s="66">
        <v>110143400</v>
      </c>
      <c r="R178" s="66">
        <v>189087139.42999998</v>
      </c>
      <c r="S178" s="66">
        <v>67302202.170000002</v>
      </c>
      <c r="T178" s="115">
        <v>72933514</v>
      </c>
      <c r="U178" s="66">
        <v>64097335.400000006</v>
      </c>
      <c r="V178" s="66">
        <v>96346752</v>
      </c>
      <c r="W178" s="66">
        <v>55996011.960000001</v>
      </c>
      <c r="X178" s="115">
        <v>23340213.600000001</v>
      </c>
      <c r="Y178" s="115">
        <v>82751666.400000006</v>
      </c>
      <c r="Z178" s="66">
        <v>77327826.039999992</v>
      </c>
      <c r="AA178" s="66">
        <v>98232284</v>
      </c>
      <c r="AB178" s="66">
        <v>71248319</v>
      </c>
      <c r="AC178" s="66">
        <v>69466364</v>
      </c>
      <c r="AD178" s="66">
        <v>69644089</v>
      </c>
      <c r="AE178" s="66">
        <v>10813975</v>
      </c>
      <c r="AF178" s="66">
        <v>3911218</v>
      </c>
      <c r="AG178" s="66">
        <v>1389423</v>
      </c>
      <c r="AH178" s="66">
        <v>41685852</v>
      </c>
      <c r="AI178" s="66">
        <v>4831125</v>
      </c>
      <c r="AJ178" s="66">
        <v>3854330</v>
      </c>
      <c r="AK178" s="66">
        <v>156093902</v>
      </c>
      <c r="AL178" s="115">
        <v>33485758</v>
      </c>
      <c r="AM178" s="115">
        <v>17631948</v>
      </c>
      <c r="AN178" s="66">
        <v>127792868</v>
      </c>
      <c r="AO178" s="66">
        <v>99932107</v>
      </c>
      <c r="AP178" s="66">
        <v>66448323</v>
      </c>
      <c r="AQ178" s="66">
        <v>46949365</v>
      </c>
      <c r="AR178" s="66">
        <v>2150299</v>
      </c>
      <c r="AS178" s="66">
        <v>23457007</v>
      </c>
      <c r="AT178" s="66">
        <v>8681428</v>
      </c>
      <c r="AU178" s="115">
        <v>62475730</v>
      </c>
      <c r="AV178" s="66">
        <v>25472461</v>
      </c>
      <c r="AW178" s="66">
        <v>30768804</v>
      </c>
      <c r="AX178" s="66">
        <v>37224828</v>
      </c>
      <c r="AY178" s="66">
        <v>9623675</v>
      </c>
      <c r="AZ178" s="66">
        <v>47864276</v>
      </c>
    </row>
    <row r="181" spans="1:69">
      <c r="A181" s="111" t="s">
        <v>200</v>
      </c>
      <c r="B181" s="66" t="s">
        <v>189</v>
      </c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</row>
    <row r="182" spans="1:69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</row>
    <row r="183" spans="1:69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137"/>
      <c r="U183" s="66"/>
      <c r="V183" s="66"/>
      <c r="W183" s="66"/>
      <c r="X183" s="137"/>
      <c r="Y183" s="137"/>
      <c r="Z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137"/>
      <c r="AP183" s="137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171" t="s">
        <v>24</v>
      </c>
      <c r="BC183" s="174" t="s">
        <v>9</v>
      </c>
      <c r="BD183" s="175"/>
      <c r="BE183" s="175"/>
      <c r="BF183" s="175"/>
      <c r="BG183" s="175"/>
      <c r="BH183" s="175"/>
      <c r="BI183" s="175"/>
      <c r="BJ183" s="175"/>
      <c r="BK183" s="175"/>
      <c r="BL183" s="175"/>
      <c r="BM183" s="176"/>
      <c r="BN183" s="106"/>
      <c r="BO183" s="106"/>
      <c r="BP183" s="66"/>
      <c r="BQ183" s="66"/>
    </row>
    <row r="184" spans="1:69">
      <c r="A184" s="66"/>
      <c r="B184" s="66"/>
      <c r="C184" s="66"/>
      <c r="D184" s="66"/>
      <c r="E184" s="66" t="s">
        <v>160</v>
      </c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137"/>
      <c r="U184" s="66"/>
      <c r="V184" s="66"/>
      <c r="W184" s="66"/>
      <c r="X184" s="137"/>
      <c r="Y184" s="137"/>
      <c r="Z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137"/>
      <c r="AP184" s="137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172"/>
      <c r="BC184" s="177" t="s">
        <v>25</v>
      </c>
      <c r="BD184" s="178"/>
      <c r="BE184" s="178"/>
      <c r="BF184" s="178"/>
      <c r="BG184" s="180"/>
      <c r="BH184" s="177" t="s">
        <v>124</v>
      </c>
      <c r="BI184" s="178"/>
      <c r="BJ184" s="180"/>
      <c r="BK184" s="171" t="s">
        <v>125</v>
      </c>
      <c r="BL184" s="171" t="s">
        <v>126</v>
      </c>
      <c r="BM184" s="171" t="s">
        <v>127</v>
      </c>
      <c r="BN184" s="106" t="s">
        <v>107</v>
      </c>
      <c r="BO184" s="106" t="s">
        <v>108</v>
      </c>
      <c r="BP184" s="106" t="s">
        <v>109</v>
      </c>
      <c r="BQ184" s="106" t="s">
        <v>110</v>
      </c>
    </row>
    <row r="185" spans="1:69">
      <c r="A185" s="66"/>
      <c r="B185" s="66"/>
      <c r="C185" s="66"/>
      <c r="D185" s="66"/>
      <c r="E185" s="66" t="s">
        <v>6</v>
      </c>
      <c r="F185" s="66">
        <v>1</v>
      </c>
      <c r="G185" s="66">
        <v>2</v>
      </c>
      <c r="H185" s="66">
        <v>3</v>
      </c>
      <c r="I185" s="66">
        <v>4</v>
      </c>
      <c r="J185" s="66">
        <v>5</v>
      </c>
      <c r="K185" s="66">
        <v>5</v>
      </c>
      <c r="L185" s="66">
        <v>5</v>
      </c>
      <c r="M185" s="66">
        <v>5</v>
      </c>
      <c r="N185" s="66">
        <v>5</v>
      </c>
      <c r="O185" s="66">
        <v>5</v>
      </c>
      <c r="P185" s="66">
        <v>5</v>
      </c>
      <c r="Q185" s="66">
        <v>5</v>
      </c>
      <c r="R185" s="66">
        <v>5</v>
      </c>
      <c r="S185" s="66"/>
      <c r="T185" s="137"/>
      <c r="U185" s="66"/>
      <c r="V185" s="66"/>
      <c r="W185" s="66"/>
      <c r="X185" s="137"/>
      <c r="Y185" s="137"/>
      <c r="Z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137"/>
      <c r="AP185" s="137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172"/>
      <c r="BC185" s="177" t="s">
        <v>36</v>
      </c>
      <c r="BD185" s="178"/>
      <c r="BE185" s="178"/>
      <c r="BF185" s="178" t="s">
        <v>37</v>
      </c>
      <c r="BG185" s="180" t="s">
        <v>38</v>
      </c>
      <c r="BH185" s="177" t="s">
        <v>128</v>
      </c>
      <c r="BI185" s="178" t="s">
        <v>129</v>
      </c>
      <c r="BJ185" s="180" t="s">
        <v>130</v>
      </c>
      <c r="BK185" s="172"/>
      <c r="BL185" s="172"/>
      <c r="BM185" s="172"/>
      <c r="BN185" s="66"/>
      <c r="BO185" s="66"/>
      <c r="BP185" s="66"/>
      <c r="BQ185" s="66"/>
    </row>
    <row r="186" spans="1:69">
      <c r="A186" s="66"/>
      <c r="B186" s="66"/>
      <c r="C186" s="66"/>
      <c r="D186" s="66"/>
      <c r="E186" s="66"/>
      <c r="F186" s="106" t="s">
        <v>41</v>
      </c>
      <c r="G186" s="106" t="s">
        <v>45</v>
      </c>
      <c r="H186" s="106" t="s">
        <v>52</v>
      </c>
      <c r="I186" s="106" t="s">
        <v>53</v>
      </c>
      <c r="J186" s="106"/>
      <c r="K186" s="106" t="s">
        <v>31</v>
      </c>
      <c r="L186" s="106" t="s">
        <v>32</v>
      </c>
      <c r="M186" s="106" t="s">
        <v>56</v>
      </c>
      <c r="N186" s="106" t="s">
        <v>57</v>
      </c>
      <c r="O186" s="106" t="s">
        <v>58</v>
      </c>
      <c r="P186" s="106" t="s">
        <v>59</v>
      </c>
      <c r="Q186" s="106"/>
      <c r="R186" s="106"/>
      <c r="S186" s="106" t="s">
        <v>60</v>
      </c>
      <c r="T186" s="138" t="s">
        <v>64</v>
      </c>
      <c r="U186" s="106" t="s">
        <v>61</v>
      </c>
      <c r="V186" s="106"/>
      <c r="W186" s="106" t="s">
        <v>62</v>
      </c>
      <c r="X186" s="138" t="s">
        <v>67</v>
      </c>
      <c r="Y186" s="138" t="s">
        <v>66</v>
      </c>
      <c r="Z186" s="106" t="s">
        <v>63</v>
      </c>
      <c r="AB186" s="106" t="s">
        <v>65</v>
      </c>
      <c r="AC186" s="106"/>
      <c r="AF186" s="106" t="s">
        <v>68</v>
      </c>
      <c r="AG186" s="106" t="s">
        <v>70</v>
      </c>
      <c r="AH186" s="106" t="s">
        <v>71</v>
      </c>
      <c r="AI186" s="106" t="s">
        <v>72</v>
      </c>
      <c r="AJ186" s="106" t="s">
        <v>18</v>
      </c>
      <c r="AK186" s="106" t="s">
        <v>19</v>
      </c>
      <c r="AL186" s="106" t="s">
        <v>73</v>
      </c>
      <c r="AM186" s="106" t="s">
        <v>74</v>
      </c>
      <c r="AN186" s="106" t="s">
        <v>75</v>
      </c>
      <c r="AO186" s="138" t="s">
        <v>78</v>
      </c>
      <c r="AP186" s="138" t="s">
        <v>79</v>
      </c>
      <c r="AQ186" s="106" t="s">
        <v>76</v>
      </c>
      <c r="AR186" s="106" t="s">
        <v>77</v>
      </c>
      <c r="AU186" s="106" t="s">
        <v>80</v>
      </c>
      <c r="AV186" s="106" t="s">
        <v>81</v>
      </c>
      <c r="AX186" s="106" t="s">
        <v>83</v>
      </c>
      <c r="AY186" s="106" t="s">
        <v>84</v>
      </c>
      <c r="AZ186" s="106" t="s">
        <v>85</v>
      </c>
      <c r="BA186" s="138" t="s">
        <v>82</v>
      </c>
      <c r="BB186" s="173"/>
      <c r="BC186" s="109" t="s">
        <v>42</v>
      </c>
      <c r="BD186" s="110" t="s">
        <v>43</v>
      </c>
      <c r="BE186" s="110" t="s">
        <v>44</v>
      </c>
      <c r="BF186" s="179"/>
      <c r="BG186" s="181"/>
      <c r="BH186" s="182"/>
      <c r="BI186" s="179"/>
      <c r="BJ186" s="181"/>
      <c r="BK186" s="173"/>
      <c r="BL186" s="173"/>
      <c r="BM186" s="173"/>
      <c r="BN186" s="66"/>
      <c r="BO186" s="66"/>
      <c r="BP186" s="66"/>
      <c r="BQ186" s="66"/>
    </row>
    <row r="187" spans="1:69">
      <c r="A187" s="66"/>
      <c r="B187" s="66"/>
      <c r="C187" s="66"/>
      <c r="D187" s="66" t="s">
        <v>181</v>
      </c>
      <c r="E187" s="66"/>
      <c r="F187" s="66">
        <v>1</v>
      </c>
      <c r="G187" s="66">
        <v>2</v>
      </c>
      <c r="H187" s="66">
        <v>3</v>
      </c>
      <c r="I187" s="66">
        <v>4</v>
      </c>
      <c r="J187" s="66">
        <v>5</v>
      </c>
      <c r="K187" s="66">
        <v>6</v>
      </c>
      <c r="L187" s="66">
        <v>7</v>
      </c>
      <c r="M187" s="66">
        <v>8</v>
      </c>
      <c r="N187" s="66">
        <v>9</v>
      </c>
      <c r="O187" s="66">
        <v>10</v>
      </c>
      <c r="P187" s="66">
        <v>11</v>
      </c>
      <c r="Q187" s="66">
        <v>12</v>
      </c>
      <c r="R187" s="66">
        <v>13</v>
      </c>
      <c r="S187" s="66">
        <v>14</v>
      </c>
      <c r="T187" s="137">
        <v>19</v>
      </c>
      <c r="U187" s="66">
        <v>15</v>
      </c>
      <c r="V187" s="66">
        <v>16</v>
      </c>
      <c r="W187" s="66">
        <v>17</v>
      </c>
      <c r="X187" s="137">
        <v>23</v>
      </c>
      <c r="Y187" s="137">
        <v>22</v>
      </c>
      <c r="Z187" s="66">
        <v>18</v>
      </c>
      <c r="AB187" s="66">
        <v>20</v>
      </c>
      <c r="AC187" s="66">
        <v>21</v>
      </c>
      <c r="AF187" s="66">
        <v>24</v>
      </c>
      <c r="AG187" s="66">
        <v>25</v>
      </c>
      <c r="AH187" s="66">
        <v>26</v>
      </c>
      <c r="AI187" s="66">
        <v>27</v>
      </c>
      <c r="AJ187" s="66">
        <v>28</v>
      </c>
      <c r="AK187" s="66">
        <v>29</v>
      </c>
      <c r="AL187" s="66">
        <v>30</v>
      </c>
      <c r="AM187" s="66">
        <v>31</v>
      </c>
      <c r="AN187" s="66">
        <v>32</v>
      </c>
      <c r="AO187" s="137">
        <v>35</v>
      </c>
      <c r="AP187" s="137">
        <v>36</v>
      </c>
      <c r="AQ187" s="66">
        <v>33</v>
      </c>
      <c r="AR187" s="66">
        <v>34</v>
      </c>
      <c r="AU187" s="66">
        <v>37</v>
      </c>
      <c r="AV187" s="66">
        <v>38</v>
      </c>
      <c r="AX187" s="66">
        <v>40</v>
      </c>
      <c r="AY187" s="66">
        <v>41</v>
      </c>
      <c r="AZ187" s="66">
        <v>42</v>
      </c>
      <c r="BA187" s="137">
        <v>39</v>
      </c>
      <c r="BB187" s="106" t="s">
        <v>46</v>
      </c>
      <c r="BC187" s="106" t="s">
        <v>47</v>
      </c>
      <c r="BD187" s="106" t="s">
        <v>48</v>
      </c>
      <c r="BE187" s="106" t="s">
        <v>49</v>
      </c>
      <c r="BF187" s="106" t="s">
        <v>50</v>
      </c>
      <c r="BG187" s="106" t="s">
        <v>51</v>
      </c>
      <c r="BH187" s="106" t="s">
        <v>131</v>
      </c>
      <c r="BI187" s="106" t="s">
        <v>132</v>
      </c>
      <c r="BJ187" s="106" t="s">
        <v>133</v>
      </c>
      <c r="BK187" s="106" t="s">
        <v>134</v>
      </c>
      <c r="BL187" s="106" t="s">
        <v>135</v>
      </c>
      <c r="BM187" s="106" t="s">
        <v>136</v>
      </c>
      <c r="BN187" s="106" t="s">
        <v>137</v>
      </c>
      <c r="BO187" s="106" t="s">
        <v>138</v>
      </c>
      <c r="BP187" s="106" t="s">
        <v>139</v>
      </c>
      <c r="BQ187" s="106" t="s">
        <v>140</v>
      </c>
    </row>
    <row r="188" spans="1:69">
      <c r="A188" s="66"/>
      <c r="B188" s="66"/>
      <c r="C188" s="106"/>
      <c r="D188" s="106" t="s">
        <v>41</v>
      </c>
      <c r="E188" s="66">
        <v>1</v>
      </c>
      <c r="F188" s="99">
        <v>7764875</v>
      </c>
      <c r="G188" s="99">
        <v>23950</v>
      </c>
      <c r="H188" s="99">
        <v>10</v>
      </c>
      <c r="I188" s="99">
        <v>3402.4</v>
      </c>
      <c r="J188" s="99">
        <v>9.6000000000000014</v>
      </c>
      <c r="K188" s="99">
        <v>44563665</v>
      </c>
      <c r="L188" s="99">
        <v>11030109</v>
      </c>
      <c r="M188" s="99">
        <v>1045960</v>
      </c>
      <c r="N188" s="99">
        <v>1437030</v>
      </c>
      <c r="O188" s="99">
        <v>897</v>
      </c>
      <c r="P188" s="99">
        <v>3413550.02</v>
      </c>
      <c r="Q188" s="99">
        <v>1214992.3799999999</v>
      </c>
      <c r="R188" s="99">
        <v>1157135.6000000001</v>
      </c>
      <c r="S188" s="99">
        <v>3519</v>
      </c>
      <c r="T188" s="137">
        <v>1158</v>
      </c>
      <c r="U188" s="99">
        <v>1005.9</v>
      </c>
      <c r="V188" s="99">
        <v>1389.1</v>
      </c>
      <c r="W188" s="99">
        <v>1118</v>
      </c>
      <c r="X188" s="137">
        <v>277</v>
      </c>
      <c r="Y188" s="137">
        <v>921</v>
      </c>
      <c r="Z188" s="99">
        <v>4992</v>
      </c>
      <c r="AB188" s="99">
        <v>609.18000000000006</v>
      </c>
      <c r="AC188" s="99">
        <v>171.82</v>
      </c>
      <c r="AF188" s="99">
        <v>29</v>
      </c>
      <c r="AG188" s="99">
        <v>36319</v>
      </c>
      <c r="AH188" s="99">
        <v>2</v>
      </c>
      <c r="AI188" s="99">
        <v>187</v>
      </c>
      <c r="AJ188" s="99">
        <v>317947</v>
      </c>
      <c r="AK188" s="99">
        <v>805</v>
      </c>
      <c r="AL188" s="99">
        <v>8873</v>
      </c>
      <c r="AM188" s="99">
        <v>1644598</v>
      </c>
      <c r="AN188" s="99">
        <v>44948</v>
      </c>
      <c r="AO188" s="137">
        <v>3692231</v>
      </c>
      <c r="AP188" s="137">
        <v>179513</v>
      </c>
      <c r="AQ188" s="99">
        <v>13444</v>
      </c>
      <c r="AR188" s="99">
        <v>465</v>
      </c>
      <c r="AU188" s="99">
        <v>1385343</v>
      </c>
      <c r="AV188" s="99">
        <v>1443285</v>
      </c>
      <c r="AX188" s="99">
        <v>78393</v>
      </c>
      <c r="AY188" s="99">
        <v>66593</v>
      </c>
      <c r="AZ188" s="99">
        <v>2304</v>
      </c>
      <c r="BA188" s="137">
        <v>194708</v>
      </c>
      <c r="BB188" s="66">
        <v>80780735</v>
      </c>
      <c r="BC188" s="66">
        <v>3392307</v>
      </c>
      <c r="BD188" s="66">
        <v>9418984</v>
      </c>
      <c r="BE188" s="66">
        <v>12811291</v>
      </c>
      <c r="BF188" s="66">
        <v>1892921</v>
      </c>
      <c r="BG188" s="66">
        <v>14704212</v>
      </c>
      <c r="BH188" s="66">
        <v>122039</v>
      </c>
      <c r="BI188" s="66">
        <v>311390</v>
      </c>
      <c r="BJ188" s="66">
        <v>433429</v>
      </c>
      <c r="BK188" s="66">
        <v>1830542</v>
      </c>
      <c r="BL188" s="66">
        <v>0</v>
      </c>
      <c r="BM188" s="66">
        <v>16968183</v>
      </c>
      <c r="BN188" s="66">
        <v>5128371</v>
      </c>
      <c r="BO188" s="66">
        <v>5026307</v>
      </c>
      <c r="BP188" s="66">
        <v>3809356</v>
      </c>
      <c r="BQ188" s="66">
        <v>91403597</v>
      </c>
    </row>
    <row r="189" spans="1:69">
      <c r="A189" s="66"/>
      <c r="B189" s="66"/>
      <c r="C189" s="106"/>
      <c r="D189" s="106" t="s">
        <v>45</v>
      </c>
      <c r="E189" s="66">
        <v>2</v>
      </c>
      <c r="F189" s="99">
        <v>9160</v>
      </c>
      <c r="G189" s="99">
        <v>2579223</v>
      </c>
      <c r="H189" s="99">
        <v>14868</v>
      </c>
      <c r="I189" s="99">
        <v>53476.2</v>
      </c>
      <c r="J189" s="99">
        <v>2178.8000000000002</v>
      </c>
      <c r="K189" s="99">
        <v>1602173</v>
      </c>
      <c r="L189" s="99">
        <v>177152</v>
      </c>
      <c r="M189" s="99">
        <v>242980</v>
      </c>
      <c r="N189" s="99">
        <v>406333</v>
      </c>
      <c r="O189" s="99">
        <v>1156947</v>
      </c>
      <c r="P189" s="99">
        <v>883971.63</v>
      </c>
      <c r="Q189" s="99">
        <v>314633.96999999997</v>
      </c>
      <c r="R189" s="99">
        <v>299651.40000000002</v>
      </c>
      <c r="S189" s="99">
        <v>2231797</v>
      </c>
      <c r="T189" s="137">
        <v>107488</v>
      </c>
      <c r="U189" s="99">
        <v>441706.86</v>
      </c>
      <c r="V189" s="99">
        <v>609976.14</v>
      </c>
      <c r="W189" s="99">
        <v>1434900</v>
      </c>
      <c r="X189" s="137">
        <v>7404</v>
      </c>
      <c r="Y189" s="137">
        <v>484280</v>
      </c>
      <c r="Z189" s="99">
        <v>1699101</v>
      </c>
      <c r="AB189" s="99">
        <v>89833.38</v>
      </c>
      <c r="AC189" s="99">
        <v>25337.62</v>
      </c>
      <c r="AF189" s="99">
        <v>50934</v>
      </c>
      <c r="AG189" s="99">
        <v>6265900</v>
      </c>
      <c r="AH189" s="99">
        <v>558500</v>
      </c>
      <c r="AI189" s="99">
        <v>9131</v>
      </c>
      <c r="AJ189" s="99">
        <v>187059</v>
      </c>
      <c r="AK189" s="99">
        <v>0</v>
      </c>
      <c r="AL189" s="99">
        <v>649</v>
      </c>
      <c r="AM189" s="99">
        <v>0</v>
      </c>
      <c r="AN189" s="99">
        <v>0</v>
      </c>
      <c r="AO189" s="137">
        <v>32</v>
      </c>
      <c r="AP189" s="137">
        <v>741</v>
      </c>
      <c r="AQ189" s="99">
        <v>0</v>
      </c>
      <c r="AR189" s="99">
        <v>0</v>
      </c>
      <c r="AU189" s="99">
        <v>131</v>
      </c>
      <c r="AV189" s="99">
        <v>77281</v>
      </c>
      <c r="AX189" s="99">
        <v>8827</v>
      </c>
      <c r="AY189" s="99">
        <v>12322</v>
      </c>
      <c r="AZ189" s="99">
        <v>670</v>
      </c>
      <c r="BA189" s="137">
        <v>0</v>
      </c>
      <c r="BB189" s="66">
        <v>22046747</v>
      </c>
      <c r="BC189" s="66">
        <v>306742</v>
      </c>
      <c r="BD189" s="66">
        <v>908532</v>
      </c>
      <c r="BE189" s="66">
        <v>1215274</v>
      </c>
      <c r="BF189" s="66">
        <v>0</v>
      </c>
      <c r="BG189" s="66">
        <v>1215274</v>
      </c>
      <c r="BH189" s="66">
        <v>0</v>
      </c>
      <c r="BI189" s="66">
        <v>815013</v>
      </c>
      <c r="BJ189" s="66">
        <v>815013</v>
      </c>
      <c r="BK189" s="66">
        <v>79475</v>
      </c>
      <c r="BL189" s="66">
        <v>0</v>
      </c>
      <c r="BM189" s="66">
        <v>2109762</v>
      </c>
      <c r="BN189" s="66">
        <v>390959</v>
      </c>
      <c r="BO189" s="66">
        <v>0</v>
      </c>
      <c r="BP189" s="66">
        <v>1112945</v>
      </c>
      <c r="BQ189" s="66">
        <v>24878495</v>
      </c>
    </row>
    <row r="190" spans="1:69">
      <c r="A190" s="66"/>
      <c r="B190" s="66"/>
      <c r="C190" s="106"/>
      <c r="D190" s="106" t="s">
        <v>52</v>
      </c>
      <c r="E190" s="66">
        <v>3</v>
      </c>
      <c r="F190" s="99">
        <v>0</v>
      </c>
      <c r="G190" s="99">
        <v>843</v>
      </c>
      <c r="H190" s="99">
        <v>550544</v>
      </c>
      <c r="I190" s="99">
        <v>1108</v>
      </c>
      <c r="J190" s="99">
        <v>0</v>
      </c>
      <c r="K190" s="99">
        <v>513500</v>
      </c>
      <c r="L190" s="99">
        <v>85562</v>
      </c>
      <c r="M190" s="99">
        <v>28140</v>
      </c>
      <c r="N190" s="99">
        <v>110671</v>
      </c>
      <c r="O190" s="99">
        <v>18922000</v>
      </c>
      <c r="P190" s="99">
        <v>1405002.4</v>
      </c>
      <c r="Q190" s="99">
        <v>500085.6</v>
      </c>
      <c r="R190" s="99">
        <v>476272</v>
      </c>
      <c r="S190" s="99">
        <v>867521</v>
      </c>
      <c r="T190" s="137">
        <v>206347</v>
      </c>
      <c r="U190" s="99">
        <v>116097.65999999999</v>
      </c>
      <c r="V190" s="99">
        <v>160325.34</v>
      </c>
      <c r="W190" s="99">
        <v>422280</v>
      </c>
      <c r="X190" s="137">
        <v>8616</v>
      </c>
      <c r="Y190" s="137">
        <v>26347</v>
      </c>
      <c r="Z190" s="99">
        <v>122421</v>
      </c>
      <c r="AB190" s="99">
        <v>14658.54</v>
      </c>
      <c r="AC190" s="99">
        <v>4134.46</v>
      </c>
      <c r="AF190" s="99">
        <v>9235</v>
      </c>
      <c r="AG190" s="99">
        <v>86638</v>
      </c>
      <c r="AH190" s="99">
        <v>93882</v>
      </c>
      <c r="AI190" s="99">
        <v>0</v>
      </c>
      <c r="AJ190" s="99">
        <v>126</v>
      </c>
      <c r="AK190" s="99">
        <v>0</v>
      </c>
      <c r="AL190" s="99">
        <v>49</v>
      </c>
      <c r="AM190" s="99">
        <v>0</v>
      </c>
      <c r="AN190" s="99">
        <v>0</v>
      </c>
      <c r="AO190" s="137">
        <v>0</v>
      </c>
      <c r="AP190" s="137">
        <v>114</v>
      </c>
      <c r="AQ190" s="99">
        <v>0</v>
      </c>
      <c r="AR190" s="99">
        <v>0</v>
      </c>
      <c r="AU190" s="99">
        <v>20</v>
      </c>
      <c r="AV190" s="99">
        <v>11901</v>
      </c>
      <c r="AX190" s="99">
        <v>1359</v>
      </c>
      <c r="AY190" s="99">
        <v>1898</v>
      </c>
      <c r="AZ190" s="99">
        <v>103</v>
      </c>
      <c r="BA190" s="137">
        <v>0</v>
      </c>
      <c r="BB190" s="66">
        <v>24747802</v>
      </c>
      <c r="BC190" s="66">
        <v>98596</v>
      </c>
      <c r="BD190" s="66">
        <v>292029</v>
      </c>
      <c r="BE190" s="66">
        <v>390624</v>
      </c>
      <c r="BF190" s="66">
        <v>0</v>
      </c>
      <c r="BG190" s="66">
        <v>390624</v>
      </c>
      <c r="BH190" s="66">
        <v>0</v>
      </c>
      <c r="BI190" s="66">
        <v>258871</v>
      </c>
      <c r="BJ190" s="66">
        <v>258871</v>
      </c>
      <c r="BK190" s="66">
        <v>3721</v>
      </c>
      <c r="BL190" s="66">
        <v>0</v>
      </c>
      <c r="BM190" s="66">
        <v>653217</v>
      </c>
      <c r="BN190" s="66">
        <v>13733092</v>
      </c>
      <c r="BO190" s="66">
        <v>4000000</v>
      </c>
      <c r="BP190" s="66">
        <v>328748</v>
      </c>
      <c r="BQ190" s="66">
        <v>7996674</v>
      </c>
    </row>
    <row r="191" spans="1:69">
      <c r="A191" s="66"/>
      <c r="B191" s="66"/>
      <c r="C191" s="106"/>
      <c r="D191" s="106" t="s">
        <v>170</v>
      </c>
      <c r="E191" s="66">
        <v>4</v>
      </c>
      <c r="F191" s="99">
        <v>24</v>
      </c>
      <c r="G191" s="99">
        <v>26.2</v>
      </c>
      <c r="H191" s="99">
        <v>46.199999999999996</v>
      </c>
      <c r="I191" s="99">
        <v>5024686.5200000005</v>
      </c>
      <c r="J191" s="99">
        <v>382044.88</v>
      </c>
      <c r="K191" s="99">
        <v>12846</v>
      </c>
      <c r="L191" s="99">
        <v>991</v>
      </c>
      <c r="M191" s="99">
        <v>69607.8</v>
      </c>
      <c r="N191" s="99">
        <v>24827.399999999998</v>
      </c>
      <c r="O191" s="99">
        <v>193.6</v>
      </c>
      <c r="P191" s="99">
        <v>201032.35199999998</v>
      </c>
      <c r="Q191" s="99">
        <v>71553.887999999992</v>
      </c>
      <c r="R191" s="99">
        <v>68146.559999999998</v>
      </c>
      <c r="S191" s="99">
        <v>1174720.3999999999</v>
      </c>
      <c r="T191" s="137">
        <v>15466</v>
      </c>
      <c r="U191" s="99">
        <v>8485616.243999999</v>
      </c>
      <c r="V191" s="99">
        <v>11718231.955999998</v>
      </c>
      <c r="W191" s="99">
        <v>99548.4</v>
      </c>
      <c r="X191" s="137">
        <v>25737</v>
      </c>
      <c r="Y191" s="137">
        <v>439219</v>
      </c>
      <c r="Z191" s="99">
        <v>2316123.6</v>
      </c>
      <c r="AB191" s="99">
        <v>16836.611999999997</v>
      </c>
      <c r="AC191" s="99">
        <v>4748.7879999999996</v>
      </c>
      <c r="AF191" s="99">
        <v>0</v>
      </c>
      <c r="AG191" s="99">
        <v>51.6</v>
      </c>
      <c r="AH191" s="99">
        <v>1.2</v>
      </c>
      <c r="AI191" s="99">
        <v>380.4</v>
      </c>
      <c r="AJ191" s="99">
        <v>1757081.4</v>
      </c>
      <c r="AK191" s="99">
        <v>0</v>
      </c>
      <c r="AL191" s="99">
        <v>137.4</v>
      </c>
      <c r="AM191" s="99">
        <v>296.39999999999998</v>
      </c>
      <c r="AN191" s="99">
        <v>1.2</v>
      </c>
      <c r="AO191" s="137">
        <v>211.2</v>
      </c>
      <c r="AP191" s="137">
        <v>0</v>
      </c>
      <c r="AQ191" s="99">
        <v>32.4</v>
      </c>
      <c r="AR191" s="99">
        <v>12</v>
      </c>
      <c r="AU191" s="99">
        <v>6</v>
      </c>
      <c r="AV191" s="99">
        <v>10.799999999999999</v>
      </c>
      <c r="AX191" s="99">
        <v>18.599999999999998</v>
      </c>
      <c r="AY191" s="99">
        <v>0</v>
      </c>
      <c r="AZ191" s="99">
        <v>4.2</v>
      </c>
      <c r="BA191" s="137">
        <v>246.6</v>
      </c>
      <c r="BB191" s="66">
        <v>31910767.399999999</v>
      </c>
      <c r="BC191" s="66">
        <v>0</v>
      </c>
      <c r="BD191" s="66">
        <v>0</v>
      </c>
      <c r="BE191" s="66">
        <v>0</v>
      </c>
      <c r="BF191" s="66">
        <v>0</v>
      </c>
      <c r="BG191" s="66">
        <v>0</v>
      </c>
      <c r="BH191" s="66">
        <v>0</v>
      </c>
      <c r="BI191" s="66">
        <v>110528</v>
      </c>
      <c r="BJ191" s="66">
        <v>110528</v>
      </c>
      <c r="BK191" s="66">
        <v>61618.6</v>
      </c>
      <c r="BL191" s="66">
        <v>14986.8</v>
      </c>
      <c r="BM191" s="66">
        <v>187133.8</v>
      </c>
      <c r="BN191" s="66">
        <v>5919372</v>
      </c>
      <c r="BO191" s="66">
        <v>5930247.7999999998</v>
      </c>
      <c r="BP191" s="66">
        <v>851857.6</v>
      </c>
      <c r="BQ191" s="66">
        <v>21100138</v>
      </c>
    </row>
    <row r="192" spans="1:69">
      <c r="A192" s="66"/>
      <c r="B192" s="66"/>
      <c r="C192" s="106"/>
      <c r="D192" s="106" t="s">
        <v>164</v>
      </c>
      <c r="E192" s="66">
        <v>5</v>
      </c>
      <c r="F192" s="99">
        <v>16</v>
      </c>
      <c r="G192" s="99">
        <v>6.8000000000000007</v>
      </c>
      <c r="H192" s="99">
        <v>30.8</v>
      </c>
      <c r="I192" s="99">
        <v>382068.08</v>
      </c>
      <c r="J192" s="99">
        <v>254691.52000000002</v>
      </c>
      <c r="K192" s="99">
        <v>8564</v>
      </c>
      <c r="L192" s="99">
        <v>58</v>
      </c>
      <c r="M192" s="99">
        <v>46405.200000000004</v>
      </c>
      <c r="N192" s="99">
        <v>16345.6</v>
      </c>
      <c r="O192" s="99">
        <v>18.400000000000002</v>
      </c>
      <c r="P192" s="99">
        <v>123891.268</v>
      </c>
      <c r="Q192" s="99">
        <v>44096.892</v>
      </c>
      <c r="R192" s="99">
        <v>41997.040000000008</v>
      </c>
      <c r="S192" s="99">
        <v>754187.60000000009</v>
      </c>
      <c r="T192" s="137">
        <v>422</v>
      </c>
      <c r="U192" s="99">
        <v>77739.816000000006</v>
      </c>
      <c r="V192" s="99">
        <v>107354.984</v>
      </c>
      <c r="W192" s="99">
        <v>6775.6</v>
      </c>
      <c r="X192" s="137">
        <v>14876</v>
      </c>
      <c r="Y192" s="137">
        <v>844</v>
      </c>
      <c r="Z192" s="99">
        <v>154302.39999999999</v>
      </c>
      <c r="AB192" s="99">
        <v>11223.888000000001</v>
      </c>
      <c r="AC192" s="99">
        <v>3165.712</v>
      </c>
      <c r="AF192" s="99">
        <v>0</v>
      </c>
      <c r="AG192" s="99">
        <v>34.4</v>
      </c>
      <c r="AH192" s="99">
        <v>0.8</v>
      </c>
      <c r="AI192" s="99">
        <v>253.60000000000002</v>
      </c>
      <c r="AJ192" s="99">
        <v>1171387.6000000001</v>
      </c>
      <c r="AK192" s="99">
        <v>0</v>
      </c>
      <c r="AL192" s="99">
        <v>91.600000000000009</v>
      </c>
      <c r="AM192" s="99">
        <v>97.600000000000009</v>
      </c>
      <c r="AN192" s="99">
        <v>0.8</v>
      </c>
      <c r="AO192" s="137">
        <v>140.80000000000001</v>
      </c>
      <c r="AP192" s="137">
        <v>0</v>
      </c>
      <c r="AQ192" s="99">
        <v>21.6</v>
      </c>
      <c r="AR192" s="99">
        <v>8</v>
      </c>
      <c r="AU192" s="99">
        <v>4</v>
      </c>
      <c r="AV192" s="99">
        <v>7.2</v>
      </c>
      <c r="AX192" s="99">
        <v>12.4</v>
      </c>
      <c r="AY192" s="99">
        <v>0</v>
      </c>
      <c r="AZ192" s="99">
        <v>2.8000000000000003</v>
      </c>
      <c r="BA192" s="137">
        <v>68.400000000000006</v>
      </c>
      <c r="BB192" s="66">
        <v>3221213.6</v>
      </c>
      <c r="BC192" s="66">
        <v>0</v>
      </c>
      <c r="BD192" s="66">
        <v>0</v>
      </c>
      <c r="BE192" s="66">
        <v>0</v>
      </c>
      <c r="BF192" s="66">
        <v>0</v>
      </c>
      <c r="BG192" s="66">
        <v>0</v>
      </c>
      <c r="BH192" s="66">
        <v>0</v>
      </c>
      <c r="BI192" s="66">
        <v>14554</v>
      </c>
      <c r="BJ192" s="66">
        <v>14554</v>
      </c>
      <c r="BK192" s="66">
        <v>29856.400000000001</v>
      </c>
      <c r="BL192" s="66">
        <v>9991.2000000000007</v>
      </c>
      <c r="BM192" s="66">
        <v>54401.200000000004</v>
      </c>
      <c r="BN192" s="66">
        <v>38388</v>
      </c>
      <c r="BO192" s="66">
        <v>264993.2</v>
      </c>
      <c r="BP192" s="66">
        <v>133106.4</v>
      </c>
      <c r="BQ192" s="66">
        <v>3105340</v>
      </c>
    </row>
    <row r="193" spans="1:69">
      <c r="A193" s="66"/>
      <c r="B193" s="66"/>
      <c r="C193" s="106"/>
      <c r="D193" s="106" t="s">
        <v>31</v>
      </c>
      <c r="E193" s="66">
        <v>6</v>
      </c>
      <c r="F193" s="99">
        <v>5261195</v>
      </c>
      <c r="G193" s="99">
        <v>21347</v>
      </c>
      <c r="H193" s="99">
        <v>290</v>
      </c>
      <c r="I193" s="99">
        <v>9827.7999999999993</v>
      </c>
      <c r="J193" s="99">
        <v>953.2</v>
      </c>
      <c r="K193" s="99">
        <v>98948718</v>
      </c>
      <c r="L193" s="99">
        <v>478467</v>
      </c>
      <c r="M193" s="99">
        <v>311803</v>
      </c>
      <c r="N193" s="99">
        <v>394141</v>
      </c>
      <c r="O193" s="99">
        <v>24306</v>
      </c>
      <c r="P193" s="99">
        <v>5000196.3099999996</v>
      </c>
      <c r="Q193" s="99">
        <v>1779730.89</v>
      </c>
      <c r="R193" s="99">
        <v>1694981.8</v>
      </c>
      <c r="S193" s="99">
        <v>131414</v>
      </c>
      <c r="T193" s="137">
        <v>43346</v>
      </c>
      <c r="U193" s="99">
        <v>643692.41999999993</v>
      </c>
      <c r="V193" s="99">
        <v>888908.58</v>
      </c>
      <c r="W193" s="99">
        <v>63783</v>
      </c>
      <c r="X193" s="137">
        <v>42348</v>
      </c>
      <c r="Y193" s="137">
        <v>28598</v>
      </c>
      <c r="Z193" s="99">
        <v>53099</v>
      </c>
      <c r="AB193" s="99">
        <v>7599.54</v>
      </c>
      <c r="AC193" s="99">
        <v>2143.46</v>
      </c>
      <c r="AF193" s="99">
        <v>8783</v>
      </c>
      <c r="AG193" s="99">
        <v>6625</v>
      </c>
      <c r="AH193" s="99">
        <v>698</v>
      </c>
      <c r="AI193" s="99">
        <v>578</v>
      </c>
      <c r="AJ193" s="99">
        <v>194087</v>
      </c>
      <c r="AK193" s="99">
        <v>161728</v>
      </c>
      <c r="AL193" s="99">
        <v>116731</v>
      </c>
      <c r="AM193" s="99">
        <v>8292078</v>
      </c>
      <c r="AN193" s="99">
        <v>183537</v>
      </c>
      <c r="AO193" s="137">
        <v>257400</v>
      </c>
      <c r="AP193" s="137">
        <v>21824</v>
      </c>
      <c r="AQ193" s="99">
        <v>397651</v>
      </c>
      <c r="AR193" s="99">
        <v>106995</v>
      </c>
      <c r="AU193" s="99">
        <v>52296</v>
      </c>
      <c r="AV193" s="99">
        <v>125524</v>
      </c>
      <c r="AX193" s="99">
        <v>60441</v>
      </c>
      <c r="AY193" s="99">
        <v>9126</v>
      </c>
      <c r="AZ193" s="99">
        <v>428637</v>
      </c>
      <c r="BA193" s="137">
        <v>345785</v>
      </c>
      <c r="BB193" s="66">
        <v>126601412</v>
      </c>
      <c r="BC193" s="66">
        <v>9487438</v>
      </c>
      <c r="BD193" s="66">
        <v>23103202</v>
      </c>
      <c r="BE193" s="66">
        <v>32590640</v>
      </c>
      <c r="BF193" s="66">
        <v>0</v>
      </c>
      <c r="BG193" s="66">
        <v>32590640</v>
      </c>
      <c r="BH193" s="66">
        <v>0</v>
      </c>
      <c r="BI193" s="66">
        <v>184705</v>
      </c>
      <c r="BJ193" s="66">
        <v>184705</v>
      </c>
      <c r="BK193" s="66">
        <v>9897056</v>
      </c>
      <c r="BL193" s="66">
        <v>26602092</v>
      </c>
      <c r="BM193" s="66">
        <v>69274494</v>
      </c>
      <c r="BN193" s="66">
        <v>1461231</v>
      </c>
      <c r="BO193" s="66">
        <v>3624375</v>
      </c>
      <c r="BP193" s="66">
        <v>7487019</v>
      </c>
      <c r="BQ193" s="66">
        <v>198277318</v>
      </c>
    </row>
    <row r="194" spans="1:69">
      <c r="A194" s="66"/>
      <c r="B194" s="66"/>
      <c r="C194" s="106"/>
      <c r="D194" s="106" t="s">
        <v>175</v>
      </c>
      <c r="E194" s="66">
        <v>7</v>
      </c>
      <c r="F194" s="99">
        <v>48756</v>
      </c>
      <c r="G194" s="99">
        <v>277118</v>
      </c>
      <c r="H194" s="99">
        <v>55803</v>
      </c>
      <c r="I194" s="99">
        <v>21786.400000000001</v>
      </c>
      <c r="J194" s="99">
        <v>6409.6</v>
      </c>
      <c r="K194" s="99">
        <v>345544</v>
      </c>
      <c r="L194" s="99">
        <v>89412591</v>
      </c>
      <c r="M194" s="99">
        <v>935196</v>
      </c>
      <c r="N194" s="99">
        <v>3048877</v>
      </c>
      <c r="O194" s="99">
        <v>33958</v>
      </c>
      <c r="P194" s="99">
        <v>1939170.6999999997</v>
      </c>
      <c r="Q194" s="99">
        <v>690213.3</v>
      </c>
      <c r="R194" s="99">
        <v>657346</v>
      </c>
      <c r="S194" s="99">
        <v>515316</v>
      </c>
      <c r="T194" s="137">
        <v>1773608</v>
      </c>
      <c r="U194" s="99">
        <v>41375.879999999997</v>
      </c>
      <c r="V194" s="99">
        <v>57138.119999999995</v>
      </c>
      <c r="W194" s="99">
        <v>3586272</v>
      </c>
      <c r="X194" s="137">
        <v>45707</v>
      </c>
      <c r="Y194" s="137">
        <v>106740</v>
      </c>
      <c r="Z194" s="99">
        <v>171585</v>
      </c>
      <c r="AB194" s="99">
        <v>201591.78</v>
      </c>
      <c r="AC194" s="99">
        <v>56859.22</v>
      </c>
      <c r="AF194" s="99">
        <v>296070</v>
      </c>
      <c r="AG194" s="99">
        <v>7099</v>
      </c>
      <c r="AH194" s="99">
        <v>2717</v>
      </c>
      <c r="AI194" s="99">
        <v>1483</v>
      </c>
      <c r="AJ194" s="99">
        <v>226567</v>
      </c>
      <c r="AK194" s="99">
        <v>110382</v>
      </c>
      <c r="AL194" s="99">
        <v>123172</v>
      </c>
      <c r="AM194" s="99">
        <v>154835</v>
      </c>
      <c r="AN194" s="99">
        <v>32013</v>
      </c>
      <c r="AO194" s="137">
        <v>835849</v>
      </c>
      <c r="AP194" s="137">
        <v>8062</v>
      </c>
      <c r="AQ194" s="99">
        <v>328469</v>
      </c>
      <c r="AR194" s="99">
        <v>151284</v>
      </c>
      <c r="AU194" s="99">
        <v>44021</v>
      </c>
      <c r="AV194" s="99">
        <v>19479</v>
      </c>
      <c r="AX194" s="99">
        <v>51173</v>
      </c>
      <c r="AY194" s="99">
        <v>12566</v>
      </c>
      <c r="AZ194" s="99">
        <v>15946</v>
      </c>
      <c r="BA194" s="137">
        <v>200532</v>
      </c>
      <c r="BB194" s="66">
        <v>106650682</v>
      </c>
      <c r="BC194" s="66">
        <v>3191464</v>
      </c>
      <c r="BD194" s="66">
        <v>13111692</v>
      </c>
      <c r="BE194" s="66">
        <v>16303157</v>
      </c>
      <c r="BF194" s="66">
        <v>0</v>
      </c>
      <c r="BG194" s="66">
        <v>16303157</v>
      </c>
      <c r="BH194" s="66">
        <v>0</v>
      </c>
      <c r="BI194" s="66">
        <v>311603</v>
      </c>
      <c r="BJ194" s="66">
        <v>311603</v>
      </c>
      <c r="BK194" s="66">
        <v>10021407</v>
      </c>
      <c r="BL194" s="66">
        <v>2466547</v>
      </c>
      <c r="BM194" s="66">
        <v>29102713</v>
      </c>
      <c r="BN194" s="66">
        <v>408476</v>
      </c>
      <c r="BO194" s="66">
        <v>1811896</v>
      </c>
      <c r="BP194" s="66">
        <v>6033721</v>
      </c>
      <c r="BQ194" s="66">
        <v>139566744</v>
      </c>
    </row>
    <row r="195" spans="1:69">
      <c r="A195" s="66"/>
      <c r="B195" s="66"/>
      <c r="C195" s="106"/>
      <c r="D195" s="106" t="s">
        <v>56</v>
      </c>
      <c r="E195" s="66">
        <v>8</v>
      </c>
      <c r="F195" s="99">
        <v>56272</v>
      </c>
      <c r="G195" s="99">
        <v>13477</v>
      </c>
      <c r="H195" s="99">
        <v>51</v>
      </c>
      <c r="I195" s="99">
        <v>2087.8000000000002</v>
      </c>
      <c r="J195" s="99">
        <v>115.2</v>
      </c>
      <c r="K195" s="99">
        <v>184140</v>
      </c>
      <c r="L195" s="99">
        <v>34384</v>
      </c>
      <c r="M195" s="99">
        <v>20396725</v>
      </c>
      <c r="N195" s="99">
        <v>4668858</v>
      </c>
      <c r="O195" s="99">
        <v>11919</v>
      </c>
      <c r="P195" s="99">
        <v>410093.66</v>
      </c>
      <c r="Q195" s="99">
        <v>145965.54</v>
      </c>
      <c r="R195" s="99">
        <v>139014.80000000002</v>
      </c>
      <c r="S195" s="99">
        <v>540208</v>
      </c>
      <c r="T195" s="137">
        <v>223584</v>
      </c>
      <c r="U195" s="99">
        <v>3406.2</v>
      </c>
      <c r="V195" s="99">
        <v>4703.7999999999993</v>
      </c>
      <c r="W195" s="99">
        <v>249620</v>
      </c>
      <c r="X195" s="137">
        <v>22791</v>
      </c>
      <c r="Y195" s="137">
        <v>401170</v>
      </c>
      <c r="Z195" s="99">
        <v>48136</v>
      </c>
      <c r="AB195" s="99">
        <v>53680.380000000005</v>
      </c>
      <c r="AC195" s="99">
        <v>15140.62</v>
      </c>
      <c r="AF195" s="99">
        <v>3921</v>
      </c>
      <c r="AG195" s="99">
        <v>177</v>
      </c>
      <c r="AH195" s="99">
        <v>15</v>
      </c>
      <c r="AI195" s="99">
        <v>500</v>
      </c>
      <c r="AJ195" s="99">
        <v>4737473</v>
      </c>
      <c r="AK195" s="99">
        <v>20995</v>
      </c>
      <c r="AL195" s="99">
        <v>20613</v>
      </c>
      <c r="AM195" s="99">
        <v>262130</v>
      </c>
      <c r="AN195" s="99">
        <v>32783</v>
      </c>
      <c r="AO195" s="137">
        <v>82818</v>
      </c>
      <c r="AP195" s="137">
        <v>8166</v>
      </c>
      <c r="AQ195" s="99">
        <v>93329</v>
      </c>
      <c r="AR195" s="99">
        <v>3129</v>
      </c>
      <c r="AU195" s="99">
        <v>16603</v>
      </c>
      <c r="AV195" s="99">
        <v>25531</v>
      </c>
      <c r="AX195" s="99">
        <v>85442</v>
      </c>
      <c r="AY195" s="99">
        <v>22667</v>
      </c>
      <c r="AZ195" s="99">
        <v>10359</v>
      </c>
      <c r="BA195" s="137">
        <v>1123064</v>
      </c>
      <c r="BB195" s="66">
        <v>34175260</v>
      </c>
      <c r="BC195" s="66">
        <v>521703</v>
      </c>
      <c r="BD195" s="66">
        <v>2227121</v>
      </c>
      <c r="BE195" s="66">
        <v>2748824</v>
      </c>
      <c r="BF195" s="66">
        <v>0</v>
      </c>
      <c r="BG195" s="66">
        <v>2748824</v>
      </c>
      <c r="BH195" s="66">
        <v>1943054</v>
      </c>
      <c r="BI195" s="66">
        <v>533981</v>
      </c>
      <c r="BJ195" s="66">
        <v>2477035</v>
      </c>
      <c r="BK195" s="66">
        <v>2354088</v>
      </c>
      <c r="BL195" s="66">
        <v>131129</v>
      </c>
      <c r="BM195" s="66">
        <v>7711075</v>
      </c>
      <c r="BN195" s="66">
        <v>505352</v>
      </c>
      <c r="BO195" s="66">
        <v>484455</v>
      </c>
      <c r="BP195" s="66">
        <v>1995540</v>
      </c>
      <c r="BQ195" s="66">
        <v>42892069</v>
      </c>
    </row>
    <row r="196" spans="1:69">
      <c r="A196" s="66"/>
      <c r="B196" s="66"/>
      <c r="C196" s="106"/>
      <c r="D196" s="106" t="s">
        <v>57</v>
      </c>
      <c r="E196" s="66">
        <v>9</v>
      </c>
      <c r="F196" s="99">
        <v>298276</v>
      </c>
      <c r="G196" s="99">
        <v>220464</v>
      </c>
      <c r="H196" s="99">
        <v>9435</v>
      </c>
      <c r="I196" s="99">
        <v>39729</v>
      </c>
      <c r="J196" s="99">
        <v>3118</v>
      </c>
      <c r="K196" s="99">
        <v>3858451</v>
      </c>
      <c r="L196" s="99">
        <v>1462573</v>
      </c>
      <c r="M196" s="99">
        <v>767471</v>
      </c>
      <c r="N196" s="99">
        <v>29347963</v>
      </c>
      <c r="O196" s="99">
        <v>104797</v>
      </c>
      <c r="P196" s="99">
        <v>2389639.2399999998</v>
      </c>
      <c r="Q196" s="99">
        <v>850549.55999999994</v>
      </c>
      <c r="R196" s="99">
        <v>810047.20000000007</v>
      </c>
      <c r="S196" s="99">
        <v>885559</v>
      </c>
      <c r="T196" s="137">
        <v>2528391</v>
      </c>
      <c r="U196" s="99">
        <v>85095.78</v>
      </c>
      <c r="V196" s="99">
        <v>117513.21999999999</v>
      </c>
      <c r="W196" s="99">
        <v>540221</v>
      </c>
      <c r="X196" s="137">
        <v>437887</v>
      </c>
      <c r="Y196" s="137">
        <v>1180683</v>
      </c>
      <c r="Z196" s="99">
        <v>641715</v>
      </c>
      <c r="AB196" s="99">
        <v>1603711.2</v>
      </c>
      <c r="AC196" s="99">
        <v>452328.8</v>
      </c>
      <c r="AF196" s="99">
        <v>75419</v>
      </c>
      <c r="AG196" s="99">
        <v>21581</v>
      </c>
      <c r="AH196" s="99">
        <v>7428</v>
      </c>
      <c r="AI196" s="99">
        <v>1848</v>
      </c>
      <c r="AJ196" s="99">
        <v>1039116</v>
      </c>
      <c r="AK196" s="99">
        <v>675397</v>
      </c>
      <c r="AL196" s="99">
        <v>792771</v>
      </c>
      <c r="AM196" s="99">
        <v>410243</v>
      </c>
      <c r="AN196" s="99">
        <v>332794</v>
      </c>
      <c r="AO196" s="137">
        <v>1630698</v>
      </c>
      <c r="AP196" s="137">
        <v>66185</v>
      </c>
      <c r="AQ196" s="99">
        <v>6703409</v>
      </c>
      <c r="AR196" s="99">
        <v>1457491</v>
      </c>
      <c r="AU196" s="99">
        <v>520269</v>
      </c>
      <c r="AV196" s="99">
        <v>760567</v>
      </c>
      <c r="AX196" s="99">
        <v>753142</v>
      </c>
      <c r="AY196" s="99">
        <v>69088</v>
      </c>
      <c r="AZ196" s="99">
        <v>1398357</v>
      </c>
      <c r="BA196" s="137">
        <v>676005</v>
      </c>
      <c r="BB196" s="66">
        <v>66027423</v>
      </c>
      <c r="BC196" s="66">
        <v>282314</v>
      </c>
      <c r="BD196" s="66">
        <v>1215317</v>
      </c>
      <c r="BE196" s="66">
        <v>1497632</v>
      </c>
      <c r="BF196" s="66">
        <v>0</v>
      </c>
      <c r="BG196" s="66">
        <v>1497632</v>
      </c>
      <c r="BH196" s="66">
        <v>625081</v>
      </c>
      <c r="BI196" s="66">
        <v>253835</v>
      </c>
      <c r="BJ196" s="66">
        <v>878916</v>
      </c>
      <c r="BK196" s="66">
        <v>8911076</v>
      </c>
      <c r="BL196" s="66">
        <v>1027298</v>
      </c>
      <c r="BM196" s="66">
        <v>12314921</v>
      </c>
      <c r="BN196" s="66">
        <v>901694</v>
      </c>
      <c r="BO196" s="66">
        <v>861977</v>
      </c>
      <c r="BP196" s="66">
        <v>2385070</v>
      </c>
      <c r="BQ196" s="66">
        <v>78963743</v>
      </c>
    </row>
    <row r="197" spans="1:69">
      <c r="A197" s="66"/>
      <c r="B197" s="66"/>
      <c r="C197" s="106"/>
      <c r="D197" s="106" t="s">
        <v>58</v>
      </c>
      <c r="E197" s="66">
        <v>10</v>
      </c>
      <c r="F197" s="99">
        <v>146717</v>
      </c>
      <c r="G197" s="99">
        <v>235450</v>
      </c>
      <c r="H197" s="99">
        <v>82896</v>
      </c>
      <c r="I197" s="99">
        <v>359605.4</v>
      </c>
      <c r="J197" s="99">
        <v>78301.600000000006</v>
      </c>
      <c r="K197" s="99">
        <v>241355</v>
      </c>
      <c r="L197" s="99">
        <v>100037</v>
      </c>
      <c r="M197" s="99">
        <v>198628</v>
      </c>
      <c r="N197" s="99">
        <v>323919</v>
      </c>
      <c r="O197" s="99">
        <v>60601286</v>
      </c>
      <c r="P197" s="99">
        <v>12337585.58</v>
      </c>
      <c r="Q197" s="99">
        <v>4391344.0199999996</v>
      </c>
      <c r="R197" s="99">
        <v>4182232.4000000004</v>
      </c>
      <c r="S197" s="99">
        <v>3042563</v>
      </c>
      <c r="T197" s="137">
        <v>226429</v>
      </c>
      <c r="U197" s="99">
        <v>1688092.14</v>
      </c>
      <c r="V197" s="99">
        <v>2331174.86</v>
      </c>
      <c r="W197" s="99">
        <v>129856</v>
      </c>
      <c r="X197" s="137">
        <v>82573</v>
      </c>
      <c r="Y197" s="137">
        <v>719769</v>
      </c>
      <c r="Z197" s="99">
        <v>185789</v>
      </c>
      <c r="AB197" s="99">
        <v>114503.22</v>
      </c>
      <c r="AC197" s="99">
        <v>32295.78</v>
      </c>
      <c r="AF197" s="99">
        <v>71891</v>
      </c>
      <c r="AG197" s="99">
        <v>39873</v>
      </c>
      <c r="AH197" s="99">
        <v>3431</v>
      </c>
      <c r="AI197" s="99">
        <v>1654</v>
      </c>
      <c r="AJ197" s="99">
        <v>1567557</v>
      </c>
      <c r="AK197" s="99">
        <v>649700</v>
      </c>
      <c r="AL197" s="99">
        <v>4331801</v>
      </c>
      <c r="AM197" s="99">
        <v>113806</v>
      </c>
      <c r="AN197" s="99">
        <v>47082</v>
      </c>
      <c r="AO197" s="137">
        <v>809020</v>
      </c>
      <c r="AP197" s="137">
        <v>10706</v>
      </c>
      <c r="AQ197" s="99">
        <v>236937</v>
      </c>
      <c r="AR197" s="99">
        <v>64127</v>
      </c>
      <c r="AU197" s="99">
        <v>149455</v>
      </c>
      <c r="AV197" s="99">
        <v>197592</v>
      </c>
      <c r="AX197" s="99">
        <v>207640</v>
      </c>
      <c r="AY197" s="99">
        <v>13273</v>
      </c>
      <c r="AZ197" s="99">
        <v>14180</v>
      </c>
      <c r="BA197" s="137">
        <v>315714</v>
      </c>
      <c r="BB197" s="66">
        <v>100677842</v>
      </c>
      <c r="BC197" s="66">
        <v>2250753</v>
      </c>
      <c r="BD197" s="66">
        <v>4191467</v>
      </c>
      <c r="BE197" s="66">
        <v>6442219</v>
      </c>
      <c r="BF197" s="66">
        <v>0</v>
      </c>
      <c r="BG197" s="66">
        <v>6442219</v>
      </c>
      <c r="BH197" s="66">
        <v>0</v>
      </c>
      <c r="BI197" s="66">
        <v>571216</v>
      </c>
      <c r="BJ197" s="66">
        <v>571216</v>
      </c>
      <c r="BK197" s="66">
        <v>227745</v>
      </c>
      <c r="BL197" s="66">
        <v>4226707</v>
      </c>
      <c r="BM197" s="66">
        <v>11467887</v>
      </c>
      <c r="BN197" s="66">
        <v>727467</v>
      </c>
      <c r="BO197" s="66">
        <v>6137037</v>
      </c>
      <c r="BP197" s="66">
        <v>4862175</v>
      </c>
      <c r="BQ197" s="66">
        <v>110143400</v>
      </c>
    </row>
    <row r="198" spans="1:69">
      <c r="A198" s="66"/>
      <c r="B198" s="66"/>
      <c r="C198" s="106"/>
      <c r="D198" s="106" t="s">
        <v>59</v>
      </c>
      <c r="E198" s="66">
        <v>11</v>
      </c>
      <c r="F198" s="99">
        <v>5419023.1499999994</v>
      </c>
      <c r="G198" s="99">
        <v>2382178.1</v>
      </c>
      <c r="H198" s="99">
        <v>1364559.67</v>
      </c>
      <c r="I198" s="99">
        <v>605799.8459999999</v>
      </c>
      <c r="J198" s="99">
        <v>1343.7840000000001</v>
      </c>
      <c r="K198" s="99">
        <v>1518506.5999999999</v>
      </c>
      <c r="L198" s="99">
        <v>7683555.8399999999</v>
      </c>
      <c r="M198" s="99">
        <v>2627353.7799999998</v>
      </c>
      <c r="N198" s="99">
        <v>8868718.9299999997</v>
      </c>
      <c r="O198" s="99">
        <v>661887.96</v>
      </c>
      <c r="P198" s="99">
        <v>57883032.933199994</v>
      </c>
      <c r="Q198" s="99">
        <v>20602435.450799998</v>
      </c>
      <c r="R198" s="99">
        <v>19621367.095999997</v>
      </c>
      <c r="S198" s="99">
        <v>2706400.21</v>
      </c>
      <c r="T198" s="137">
        <v>1575054.5599999998</v>
      </c>
      <c r="U198" s="99">
        <v>1001159.5775999998</v>
      </c>
      <c r="V198" s="99">
        <v>1382553.7023999998</v>
      </c>
      <c r="W198" s="99">
        <v>1992713.7899999998</v>
      </c>
      <c r="X198" s="137">
        <v>4114760.8899999997</v>
      </c>
      <c r="Y198" s="137">
        <v>1105485.3599999999</v>
      </c>
      <c r="Z198" s="99">
        <v>2487647.09</v>
      </c>
      <c r="AB198" s="99">
        <v>495867.34080000001</v>
      </c>
      <c r="AC198" s="99">
        <v>139860.01920000001</v>
      </c>
      <c r="AF198" s="99">
        <v>25204.21</v>
      </c>
      <c r="AG198" s="99">
        <v>81833.59</v>
      </c>
      <c r="AH198" s="99">
        <v>548.11</v>
      </c>
      <c r="AI198" s="99">
        <v>111281.67</v>
      </c>
      <c r="AJ198" s="99">
        <v>3899868.1399999997</v>
      </c>
      <c r="AK198" s="99">
        <v>36010.06</v>
      </c>
      <c r="AL198" s="99">
        <v>158794.96</v>
      </c>
      <c r="AM198" s="99">
        <v>74732.349999999991</v>
      </c>
      <c r="AN198" s="99">
        <v>73866.819999999992</v>
      </c>
      <c r="AO198" s="137">
        <v>54516.59</v>
      </c>
      <c r="AP198" s="137">
        <v>22583.43</v>
      </c>
      <c r="AQ198" s="99">
        <v>1175.28</v>
      </c>
      <c r="AR198" s="99">
        <v>81980.5</v>
      </c>
      <c r="AU198" s="99">
        <v>1180295.5899999999</v>
      </c>
      <c r="AV198" s="99">
        <v>57762.179999999993</v>
      </c>
      <c r="AX198" s="99">
        <v>27889.3</v>
      </c>
      <c r="AY198" s="99">
        <v>13434967.289999999</v>
      </c>
      <c r="AZ198" s="99">
        <v>5020.3099999999995</v>
      </c>
      <c r="BA198" s="137">
        <v>646186.88</v>
      </c>
      <c r="BB198" s="66">
        <v>166215781.75999999</v>
      </c>
      <c r="BC198" s="66">
        <v>1184399.04</v>
      </c>
      <c r="BD198" s="66">
        <v>3901819.86</v>
      </c>
      <c r="BE198" s="66">
        <v>5086218.3099999996</v>
      </c>
      <c r="BF198" s="66">
        <v>0</v>
      </c>
      <c r="BG198" s="66">
        <v>5086218.3099999996</v>
      </c>
      <c r="BH198" s="66">
        <v>0</v>
      </c>
      <c r="BI198" s="66">
        <v>491239.89999999997</v>
      </c>
      <c r="BJ198" s="66">
        <v>491239.89999999997</v>
      </c>
      <c r="BK198" s="66">
        <v>11455404.01</v>
      </c>
      <c r="BL198" s="66">
        <v>6035918.2999999998</v>
      </c>
      <c r="BM198" s="66">
        <v>23068781.109999999</v>
      </c>
      <c r="BN198" s="66">
        <v>1953737.7999999998</v>
      </c>
      <c r="BO198" s="66">
        <v>4665915.29</v>
      </c>
      <c r="BP198" s="66">
        <v>6422230.2399999993</v>
      </c>
      <c r="BQ198" s="66">
        <v>189087139.42999998</v>
      </c>
    </row>
    <row r="199" spans="1:69">
      <c r="A199" s="66"/>
      <c r="B199" s="66"/>
      <c r="C199" s="106"/>
      <c r="D199" s="107" t="s">
        <v>195</v>
      </c>
      <c r="E199" s="66">
        <v>12</v>
      </c>
      <c r="F199" s="99">
        <v>1928804.8499999999</v>
      </c>
      <c r="G199" s="99">
        <v>847893.9</v>
      </c>
      <c r="H199" s="99">
        <v>485690.73</v>
      </c>
      <c r="I199" s="99">
        <v>215623.67399999997</v>
      </c>
      <c r="J199" s="99">
        <v>478.29600000000005</v>
      </c>
      <c r="K199" s="99">
        <v>540485.4</v>
      </c>
      <c r="L199" s="99">
        <v>2734824.96</v>
      </c>
      <c r="M199" s="99">
        <v>935159.82</v>
      </c>
      <c r="N199" s="99">
        <v>3156662.67</v>
      </c>
      <c r="O199" s="99">
        <v>235587.24</v>
      </c>
      <c r="P199" s="99">
        <v>20602435.450799998</v>
      </c>
      <c r="Q199" s="99">
        <v>7333070.2451999988</v>
      </c>
      <c r="R199" s="99">
        <v>6983876.4239999996</v>
      </c>
      <c r="S199" s="99">
        <v>963294.99</v>
      </c>
      <c r="T199" s="137">
        <v>560612.64</v>
      </c>
      <c r="U199" s="99">
        <v>356344.93439999997</v>
      </c>
      <c r="V199" s="99">
        <v>492095.38559999992</v>
      </c>
      <c r="W199" s="99">
        <v>709271.01</v>
      </c>
      <c r="X199" s="137">
        <v>1464575.91</v>
      </c>
      <c r="Y199" s="137">
        <v>393477.83999999997</v>
      </c>
      <c r="Z199" s="99">
        <v>885433.71</v>
      </c>
      <c r="AB199" s="99">
        <v>176495.15520000001</v>
      </c>
      <c r="AC199" s="99">
        <v>49780.684800000003</v>
      </c>
      <c r="AF199" s="99">
        <v>8970.99</v>
      </c>
      <c r="AG199" s="99">
        <v>29127.21</v>
      </c>
      <c r="AH199" s="99">
        <v>195.09</v>
      </c>
      <c r="AI199" s="99">
        <v>39608.729999999996</v>
      </c>
      <c r="AJ199" s="99">
        <v>1388088.66</v>
      </c>
      <c r="AK199" s="99">
        <v>12817.14</v>
      </c>
      <c r="AL199" s="99">
        <v>56520.24</v>
      </c>
      <c r="AM199" s="99">
        <v>26599.649999999998</v>
      </c>
      <c r="AN199" s="99">
        <v>26291.579999999998</v>
      </c>
      <c r="AO199" s="137">
        <v>19404.21</v>
      </c>
      <c r="AP199" s="137">
        <v>8038.17</v>
      </c>
      <c r="AQ199" s="99">
        <v>418.32</v>
      </c>
      <c r="AR199" s="99">
        <v>29179.5</v>
      </c>
      <c r="AU199" s="99">
        <v>420105.20999999996</v>
      </c>
      <c r="AV199" s="99">
        <v>20559.420000000002</v>
      </c>
      <c r="AX199" s="99">
        <v>9926.6999999999989</v>
      </c>
      <c r="AY199" s="99">
        <v>4781937.51</v>
      </c>
      <c r="AZ199" s="99">
        <v>1786.8899999999999</v>
      </c>
      <c r="BA199" s="137">
        <v>229998.72</v>
      </c>
      <c r="BB199" s="66">
        <v>59161549.439999998</v>
      </c>
      <c r="BC199" s="66">
        <v>421565.76</v>
      </c>
      <c r="BD199" s="66">
        <v>1388783.3399999999</v>
      </c>
      <c r="BE199" s="66">
        <v>1810348.89</v>
      </c>
      <c r="BF199" s="66">
        <v>0</v>
      </c>
      <c r="BG199" s="66">
        <v>1810348.89</v>
      </c>
      <c r="BH199" s="66">
        <v>0</v>
      </c>
      <c r="BI199" s="66">
        <v>174848.1</v>
      </c>
      <c r="BJ199" s="66">
        <v>174848.1</v>
      </c>
      <c r="BK199" s="66">
        <v>4077347.19</v>
      </c>
      <c r="BL199" s="66">
        <v>2148377.6999999997</v>
      </c>
      <c r="BM199" s="66">
        <v>8210922.0899999999</v>
      </c>
      <c r="BN199" s="66">
        <v>695398.2</v>
      </c>
      <c r="BO199" s="66">
        <v>1660749.51</v>
      </c>
      <c r="BP199" s="66">
        <v>2285878.56</v>
      </c>
      <c r="BQ199" s="66">
        <v>67302202.170000002</v>
      </c>
    </row>
    <row r="200" spans="1:69">
      <c r="A200" s="66"/>
      <c r="B200" s="66"/>
      <c r="C200" s="106"/>
      <c r="D200" s="107" t="s">
        <v>196</v>
      </c>
      <c r="E200" s="66">
        <v>13</v>
      </c>
      <c r="F200" s="99">
        <v>1836957</v>
      </c>
      <c r="G200" s="99">
        <v>807518</v>
      </c>
      <c r="H200" s="99">
        <v>462562.60000000003</v>
      </c>
      <c r="I200" s="99">
        <v>205355.88</v>
      </c>
      <c r="J200" s="99">
        <v>455.52</v>
      </c>
      <c r="K200" s="99">
        <v>514748</v>
      </c>
      <c r="L200" s="99">
        <v>2604595.2000000002</v>
      </c>
      <c r="M200" s="99">
        <v>890628.4</v>
      </c>
      <c r="N200" s="99">
        <v>3006345.4000000004</v>
      </c>
      <c r="O200" s="99">
        <v>224368.80000000002</v>
      </c>
      <c r="P200" s="99">
        <v>19621367.096000001</v>
      </c>
      <c r="Q200" s="99">
        <v>6983876.4240000006</v>
      </c>
      <c r="R200" s="99">
        <v>6651310.8800000008</v>
      </c>
      <c r="S200" s="99">
        <v>917423.8</v>
      </c>
      <c r="T200" s="137">
        <v>533916.80000000005</v>
      </c>
      <c r="U200" s="99">
        <v>339376.12800000003</v>
      </c>
      <c r="V200" s="99">
        <v>468662.272</v>
      </c>
      <c r="W200" s="99">
        <v>675496.20000000007</v>
      </c>
      <c r="X200" s="137">
        <v>1394834.2000000002</v>
      </c>
      <c r="Y200" s="137">
        <v>374740.80000000005</v>
      </c>
      <c r="Z200" s="99">
        <v>843270.20000000007</v>
      </c>
      <c r="AB200" s="99">
        <v>168090.62400000001</v>
      </c>
      <c r="AC200" s="99">
        <v>47410.176000000007</v>
      </c>
      <c r="AF200" s="99">
        <v>8543.7999999999993</v>
      </c>
      <c r="AG200" s="99">
        <v>27740.2</v>
      </c>
      <c r="AH200" s="99">
        <v>185.8</v>
      </c>
      <c r="AI200" s="99">
        <v>37722.6</v>
      </c>
      <c r="AJ200" s="99">
        <v>1321989.2000000002</v>
      </c>
      <c r="AK200" s="99">
        <v>12206.800000000001</v>
      </c>
      <c r="AL200" s="99">
        <v>53828.800000000003</v>
      </c>
      <c r="AM200" s="99">
        <v>25333</v>
      </c>
      <c r="AN200" s="99">
        <v>25039.600000000002</v>
      </c>
      <c r="AO200" s="137">
        <v>18480.2</v>
      </c>
      <c r="AP200" s="137">
        <v>7655.4000000000005</v>
      </c>
      <c r="AQ200" s="99">
        <v>398.40000000000003</v>
      </c>
      <c r="AR200" s="99">
        <v>27790</v>
      </c>
      <c r="AU200" s="99">
        <v>400100.2</v>
      </c>
      <c r="AV200" s="99">
        <v>19580.400000000001</v>
      </c>
      <c r="AX200" s="99">
        <v>9454</v>
      </c>
      <c r="AY200" s="99">
        <v>4554226.2</v>
      </c>
      <c r="AZ200" s="99">
        <v>1701.8000000000002</v>
      </c>
      <c r="BA200" s="137">
        <v>219046.40000000002</v>
      </c>
      <c r="BB200" s="66">
        <v>56344332.800000004</v>
      </c>
      <c r="BC200" s="66">
        <v>401491.20000000001</v>
      </c>
      <c r="BD200" s="66">
        <v>1322650.8</v>
      </c>
      <c r="BE200" s="66">
        <v>1724141.8</v>
      </c>
      <c r="BF200" s="66">
        <v>0</v>
      </c>
      <c r="BG200" s="66">
        <v>1724141.8</v>
      </c>
      <c r="BH200" s="66">
        <v>0</v>
      </c>
      <c r="BI200" s="66">
        <v>166522</v>
      </c>
      <c r="BJ200" s="66">
        <v>166522</v>
      </c>
      <c r="BK200" s="66">
        <v>3883187.8000000003</v>
      </c>
      <c r="BL200" s="66">
        <v>2046074</v>
      </c>
      <c r="BM200" s="66">
        <v>7819925.8000000007</v>
      </c>
      <c r="BN200" s="66">
        <v>662284</v>
      </c>
      <c r="BO200" s="66">
        <v>1581666.2000000002</v>
      </c>
      <c r="BP200" s="66">
        <v>2177027.2000000002</v>
      </c>
      <c r="BQ200" s="66">
        <v>64097335.400000006</v>
      </c>
    </row>
    <row r="201" spans="1:69">
      <c r="A201" s="66"/>
      <c r="B201" s="66"/>
      <c r="C201" s="106"/>
      <c r="D201" s="106" t="s">
        <v>60</v>
      </c>
      <c r="E201" s="66">
        <v>14</v>
      </c>
      <c r="F201" s="99">
        <v>124450</v>
      </c>
      <c r="G201" s="99">
        <v>29852</v>
      </c>
      <c r="H201" s="99">
        <v>659</v>
      </c>
      <c r="I201" s="99">
        <v>30573.8</v>
      </c>
      <c r="J201" s="99">
        <v>253.20000000000002</v>
      </c>
      <c r="K201" s="99">
        <v>702202</v>
      </c>
      <c r="L201" s="99">
        <v>44784</v>
      </c>
      <c r="M201" s="99">
        <v>105229</v>
      </c>
      <c r="N201" s="99">
        <v>602711</v>
      </c>
      <c r="O201" s="99">
        <v>28387</v>
      </c>
      <c r="P201" s="99">
        <v>747043.25</v>
      </c>
      <c r="Q201" s="99">
        <v>265896.75</v>
      </c>
      <c r="R201" s="99">
        <v>253235</v>
      </c>
      <c r="S201" s="99">
        <v>34772610</v>
      </c>
      <c r="T201" s="137">
        <v>335472</v>
      </c>
      <c r="U201" s="99">
        <v>1958882.0999999999</v>
      </c>
      <c r="V201" s="99">
        <v>2705122.9</v>
      </c>
      <c r="W201" s="99">
        <v>522594</v>
      </c>
      <c r="X201" s="137">
        <v>587578</v>
      </c>
      <c r="Y201" s="137">
        <v>3854995</v>
      </c>
      <c r="Z201" s="99">
        <v>1166037</v>
      </c>
      <c r="AB201" s="99">
        <v>325476.84000000003</v>
      </c>
      <c r="AC201" s="99">
        <v>91801.16</v>
      </c>
      <c r="AF201" s="99">
        <v>10606</v>
      </c>
      <c r="AG201" s="99">
        <v>113734</v>
      </c>
      <c r="AH201" s="99">
        <v>32</v>
      </c>
      <c r="AI201" s="99">
        <v>665</v>
      </c>
      <c r="AJ201" s="99">
        <v>36987998</v>
      </c>
      <c r="AK201" s="99">
        <v>3094</v>
      </c>
      <c r="AL201" s="99">
        <v>9744</v>
      </c>
      <c r="AM201" s="99">
        <v>12525</v>
      </c>
      <c r="AN201" s="99">
        <v>15411</v>
      </c>
      <c r="AO201" s="137">
        <v>4092</v>
      </c>
      <c r="AP201" s="137">
        <v>5087</v>
      </c>
      <c r="AQ201" s="99">
        <v>74</v>
      </c>
      <c r="AR201" s="99">
        <v>2040</v>
      </c>
      <c r="AU201" s="99">
        <v>5945</v>
      </c>
      <c r="AV201" s="99">
        <v>948</v>
      </c>
      <c r="AX201" s="99">
        <v>28546</v>
      </c>
      <c r="AY201" s="99">
        <v>6447</v>
      </c>
      <c r="AZ201" s="99">
        <v>52</v>
      </c>
      <c r="BA201" s="137">
        <v>437</v>
      </c>
      <c r="BB201" s="66">
        <v>86463324</v>
      </c>
      <c r="BC201" s="66">
        <v>3642140</v>
      </c>
      <c r="BD201" s="66">
        <v>825901</v>
      </c>
      <c r="BE201" s="66">
        <v>4468041</v>
      </c>
      <c r="BF201" s="66">
        <v>0</v>
      </c>
      <c r="BG201" s="66">
        <v>4468041</v>
      </c>
      <c r="BH201" s="66">
        <v>0</v>
      </c>
      <c r="BI201" s="66">
        <v>70574</v>
      </c>
      <c r="BJ201" s="66">
        <v>70574</v>
      </c>
      <c r="BK201" s="66">
        <v>1777266</v>
      </c>
      <c r="BL201" s="66">
        <v>567719</v>
      </c>
      <c r="BM201" s="66">
        <v>6883601</v>
      </c>
      <c r="BN201" s="66">
        <v>426273</v>
      </c>
      <c r="BO201" s="66">
        <v>781062</v>
      </c>
      <c r="BP201" s="66">
        <v>4207162</v>
      </c>
      <c r="BQ201" s="66">
        <v>96346752</v>
      </c>
    </row>
    <row r="202" spans="1:69" s="130" customFormat="1">
      <c r="A202" s="137"/>
      <c r="B202" s="137"/>
      <c r="C202" s="138"/>
      <c r="D202" s="138" t="s">
        <v>64</v>
      </c>
      <c r="E202" s="137">
        <v>19</v>
      </c>
      <c r="F202" s="137">
        <v>1098778</v>
      </c>
      <c r="G202" s="137">
        <v>2099316</v>
      </c>
      <c r="H202" s="137">
        <v>6859</v>
      </c>
      <c r="I202" s="137">
        <v>4237680.4000000004</v>
      </c>
      <c r="J202" s="137">
        <v>1405401.6</v>
      </c>
      <c r="K202" s="137">
        <v>76087</v>
      </c>
      <c r="L202" s="137">
        <v>427570</v>
      </c>
      <c r="M202" s="137">
        <v>119076</v>
      </c>
      <c r="N202" s="137">
        <v>1234956</v>
      </c>
      <c r="O202" s="137">
        <v>109023</v>
      </c>
      <c r="P202" s="137">
        <v>268018.12</v>
      </c>
      <c r="Q202" s="137">
        <v>95396.28</v>
      </c>
      <c r="R202" s="137">
        <v>90853.6</v>
      </c>
      <c r="S202" s="137">
        <v>141748</v>
      </c>
      <c r="T202" s="137">
        <v>22902858</v>
      </c>
      <c r="U202" s="137">
        <v>86162.58</v>
      </c>
      <c r="V202" s="137">
        <v>118986.42</v>
      </c>
      <c r="W202" s="137">
        <v>153710</v>
      </c>
      <c r="X202" s="137">
        <v>2124003</v>
      </c>
      <c r="Y202" s="137">
        <v>1095845</v>
      </c>
      <c r="Z202" s="137">
        <v>519317</v>
      </c>
      <c r="AB202" s="137">
        <v>326441.7</v>
      </c>
      <c r="AC202" s="137">
        <v>92073.3</v>
      </c>
      <c r="AF202" s="137">
        <v>84012</v>
      </c>
      <c r="AG202" s="137">
        <v>13930</v>
      </c>
      <c r="AH202" s="137">
        <v>2574</v>
      </c>
      <c r="AI202" s="137">
        <v>765</v>
      </c>
      <c r="AJ202" s="137">
        <v>432841</v>
      </c>
      <c r="AK202" s="137">
        <v>508</v>
      </c>
      <c r="AL202" s="137">
        <v>8269</v>
      </c>
      <c r="AM202" s="137">
        <v>12315</v>
      </c>
      <c r="AN202" s="137">
        <v>3919</v>
      </c>
      <c r="AO202" s="137">
        <v>6812</v>
      </c>
      <c r="AP202" s="137">
        <v>85</v>
      </c>
      <c r="AQ202" s="137">
        <v>160629</v>
      </c>
      <c r="AR202" s="137">
        <v>5948</v>
      </c>
      <c r="AU202" s="137">
        <v>601</v>
      </c>
      <c r="AV202" s="137">
        <v>124</v>
      </c>
      <c r="AX202" s="137">
        <v>342</v>
      </c>
      <c r="AY202" s="137">
        <v>264378</v>
      </c>
      <c r="AZ202" s="137">
        <v>416</v>
      </c>
      <c r="BA202" s="137">
        <v>321</v>
      </c>
      <c r="BB202" s="137">
        <v>39828951</v>
      </c>
      <c r="BC202" s="137">
        <v>5682</v>
      </c>
      <c r="BD202" s="137">
        <v>18006</v>
      </c>
      <c r="BE202" s="137">
        <v>23688</v>
      </c>
      <c r="BF202" s="137">
        <v>0</v>
      </c>
      <c r="BG202" s="137">
        <v>23688</v>
      </c>
      <c r="BH202" s="137">
        <v>23896216</v>
      </c>
      <c r="BI202" s="137">
        <v>2300536</v>
      </c>
      <c r="BJ202" s="137">
        <v>26196752</v>
      </c>
      <c r="BK202" s="137">
        <v>2816612</v>
      </c>
      <c r="BL202" s="137">
        <v>1085401</v>
      </c>
      <c r="BM202" s="137">
        <v>30122453</v>
      </c>
      <c r="BN202" s="137">
        <v>743177</v>
      </c>
      <c r="BO202" s="137">
        <v>1315216</v>
      </c>
      <c r="BP202" s="137">
        <v>3355309</v>
      </c>
      <c r="BQ202" s="137">
        <v>71248319</v>
      </c>
    </row>
    <row r="203" spans="1:69">
      <c r="A203" s="66"/>
      <c r="B203" s="66"/>
      <c r="C203" s="106"/>
      <c r="D203" s="108" t="s">
        <v>197</v>
      </c>
      <c r="E203" s="66">
        <v>15</v>
      </c>
      <c r="F203" s="99">
        <v>12453.84</v>
      </c>
      <c r="G203" s="99">
        <v>43783.32</v>
      </c>
      <c r="H203" s="99">
        <v>73467.66</v>
      </c>
      <c r="I203" s="99">
        <v>50693.159999999996</v>
      </c>
      <c r="J203" s="99">
        <v>144.47999999999999</v>
      </c>
      <c r="K203" s="99">
        <v>10320.66</v>
      </c>
      <c r="L203" s="99">
        <v>5342.82</v>
      </c>
      <c r="M203" s="99">
        <v>706576.08</v>
      </c>
      <c r="N203" s="99">
        <v>1495698.1199999999</v>
      </c>
      <c r="O203" s="99">
        <v>7417.2</v>
      </c>
      <c r="P203" s="99">
        <v>389608.01039999997</v>
      </c>
      <c r="Q203" s="99">
        <v>138674.03759999998</v>
      </c>
      <c r="R203" s="99">
        <v>132070.51199999999</v>
      </c>
      <c r="S203" s="99">
        <v>1167051.8999999999</v>
      </c>
      <c r="T203" s="137">
        <v>2884062.3</v>
      </c>
      <c r="U203" s="99">
        <v>10262541.693599999</v>
      </c>
      <c r="V203" s="99">
        <v>14172081.386399997</v>
      </c>
      <c r="W203" s="99">
        <v>5937267</v>
      </c>
      <c r="X203" s="137">
        <v>634644.78</v>
      </c>
      <c r="Y203" s="137">
        <v>4746947.9399999995</v>
      </c>
      <c r="Z203" s="99">
        <v>6865235.1600000001</v>
      </c>
      <c r="AB203" s="99">
        <v>364105.77840000001</v>
      </c>
      <c r="AC203" s="99">
        <v>102696.50159999999</v>
      </c>
      <c r="AF203" s="99">
        <v>157804.07999999999</v>
      </c>
      <c r="AG203" s="99">
        <v>3854.7599999999998</v>
      </c>
      <c r="AH203" s="99">
        <v>651.41999999999996</v>
      </c>
      <c r="AI203" s="99">
        <v>286.44</v>
      </c>
      <c r="AJ203" s="99">
        <v>7119109.2000000002</v>
      </c>
      <c r="AK203" s="99">
        <v>478.79999999999995</v>
      </c>
      <c r="AL203" s="99">
        <v>4153.8</v>
      </c>
      <c r="AM203" s="99">
        <v>485.09999999999997</v>
      </c>
      <c r="AN203" s="99">
        <v>0</v>
      </c>
      <c r="AO203" s="137">
        <v>631.67999999999995</v>
      </c>
      <c r="AP203" s="137">
        <v>0</v>
      </c>
      <c r="AQ203" s="99">
        <v>0.42</v>
      </c>
      <c r="AR203" s="99">
        <v>31.5</v>
      </c>
      <c r="AU203" s="99">
        <v>0.84</v>
      </c>
      <c r="AV203" s="99">
        <v>282.24</v>
      </c>
      <c r="AX203" s="99">
        <v>10.5</v>
      </c>
      <c r="AY203" s="99">
        <v>3.78</v>
      </c>
      <c r="AZ203" s="99">
        <v>7.56</v>
      </c>
      <c r="BA203" s="137">
        <v>722.81999999999994</v>
      </c>
      <c r="BB203" s="66">
        <v>57491400.119999997</v>
      </c>
      <c r="BC203" s="66">
        <v>0</v>
      </c>
      <c r="BD203" s="66">
        <v>0</v>
      </c>
      <c r="BE203" s="66">
        <v>0</v>
      </c>
      <c r="BF203" s="66">
        <v>0</v>
      </c>
      <c r="BG203" s="66">
        <v>0</v>
      </c>
      <c r="BH203" s="66">
        <v>0</v>
      </c>
      <c r="BI203" s="66">
        <v>323764.98</v>
      </c>
      <c r="BJ203" s="66">
        <v>323764.98</v>
      </c>
      <c r="BK203" s="66">
        <v>2456359.08</v>
      </c>
      <c r="BL203" s="66">
        <v>1965152.7</v>
      </c>
      <c r="BM203" s="66">
        <v>4745276.76</v>
      </c>
      <c r="BN203" s="66">
        <v>558962.46</v>
      </c>
      <c r="BO203" s="66">
        <v>7725697.9799999995</v>
      </c>
      <c r="BP203" s="66">
        <v>2043995.52</v>
      </c>
      <c r="BQ203" s="66">
        <v>55996011.960000001</v>
      </c>
    </row>
    <row r="204" spans="1:69">
      <c r="A204" s="66"/>
      <c r="B204" s="66"/>
      <c r="C204" s="106"/>
      <c r="D204" s="108" t="s">
        <v>198</v>
      </c>
      <c r="E204" s="66">
        <v>16</v>
      </c>
      <c r="F204" s="99">
        <v>17198.16</v>
      </c>
      <c r="G204" s="99">
        <v>60462.679999999993</v>
      </c>
      <c r="H204" s="99">
        <v>101455.34</v>
      </c>
      <c r="I204" s="99">
        <v>70004.84</v>
      </c>
      <c r="J204" s="99">
        <v>199.51999999999998</v>
      </c>
      <c r="K204" s="99">
        <v>14252.339999999998</v>
      </c>
      <c r="L204" s="99">
        <v>7378.1799999999994</v>
      </c>
      <c r="M204" s="99">
        <v>975747.91999999993</v>
      </c>
      <c r="N204" s="99">
        <v>2065487.88</v>
      </c>
      <c r="O204" s="99">
        <v>10242.799999999999</v>
      </c>
      <c r="P204" s="99">
        <v>538030.10959999997</v>
      </c>
      <c r="Q204" s="99">
        <v>191502.24239999999</v>
      </c>
      <c r="R204" s="99">
        <v>182383.08799999999</v>
      </c>
      <c r="S204" s="99">
        <v>1611643.0999999999</v>
      </c>
      <c r="T204" s="137">
        <v>3982752.6999999997</v>
      </c>
      <c r="U204" s="99">
        <v>14172081.386399997</v>
      </c>
      <c r="V204" s="99">
        <v>19570969.533599995</v>
      </c>
      <c r="W204" s="99">
        <v>8199082.9999999991</v>
      </c>
      <c r="X204" s="137">
        <v>876414.22</v>
      </c>
      <c r="Y204" s="137">
        <v>6555309.0599999996</v>
      </c>
      <c r="Z204" s="99">
        <v>9480562.8399999999</v>
      </c>
      <c r="AB204" s="99">
        <v>502812.74160000001</v>
      </c>
      <c r="AC204" s="99">
        <v>141818.97839999999</v>
      </c>
      <c r="AF204" s="99">
        <v>217919.91999999998</v>
      </c>
      <c r="AG204" s="99">
        <v>5323.24</v>
      </c>
      <c r="AH204" s="99">
        <v>899.57999999999993</v>
      </c>
      <c r="AI204" s="99">
        <v>395.55999999999995</v>
      </c>
      <c r="AJ204" s="99">
        <v>9831150.7999999989</v>
      </c>
      <c r="AK204" s="99">
        <v>661.19999999999993</v>
      </c>
      <c r="AL204" s="99">
        <v>5736.2</v>
      </c>
      <c r="AM204" s="99">
        <v>669.9</v>
      </c>
      <c r="AN204" s="99">
        <v>0</v>
      </c>
      <c r="AO204" s="137">
        <v>872.31999999999994</v>
      </c>
      <c r="AP204" s="137">
        <v>0</v>
      </c>
      <c r="AQ204" s="99">
        <v>0.57999999999999996</v>
      </c>
      <c r="AR204" s="99">
        <v>43.5</v>
      </c>
      <c r="AU204" s="99">
        <v>1.1599999999999999</v>
      </c>
      <c r="AV204" s="99">
        <v>389.76</v>
      </c>
      <c r="AX204" s="99">
        <v>14.499999999999998</v>
      </c>
      <c r="AY204" s="99">
        <v>5.22</v>
      </c>
      <c r="AZ204" s="99">
        <v>10.44</v>
      </c>
      <c r="BA204" s="137">
        <v>998.18</v>
      </c>
      <c r="BB204" s="66">
        <v>79392885.879999995</v>
      </c>
      <c r="BC204" s="66">
        <v>0</v>
      </c>
      <c r="BD204" s="66">
        <v>0</v>
      </c>
      <c r="BE204" s="66">
        <v>0</v>
      </c>
      <c r="BF204" s="66">
        <v>0</v>
      </c>
      <c r="BG204" s="66">
        <v>0</v>
      </c>
      <c r="BH204" s="66">
        <v>0</v>
      </c>
      <c r="BI204" s="66">
        <v>447104.01999999996</v>
      </c>
      <c r="BJ204" s="66">
        <v>447104.01999999996</v>
      </c>
      <c r="BK204" s="66">
        <v>3392114.92</v>
      </c>
      <c r="BL204" s="66">
        <v>2713782.3</v>
      </c>
      <c r="BM204" s="66">
        <v>6553001.2399999993</v>
      </c>
      <c r="BN204" s="66">
        <v>771900.53999999992</v>
      </c>
      <c r="BO204" s="66">
        <v>10668821.02</v>
      </c>
      <c r="BP204" s="66">
        <v>2822660.48</v>
      </c>
      <c r="BQ204" s="66">
        <v>77327826.039999992</v>
      </c>
    </row>
    <row r="205" spans="1:69">
      <c r="A205" s="66"/>
      <c r="B205" s="66"/>
      <c r="C205" s="106"/>
      <c r="D205" s="106" t="s">
        <v>62</v>
      </c>
      <c r="E205" s="66">
        <v>17</v>
      </c>
      <c r="F205" s="99">
        <v>592677</v>
      </c>
      <c r="G205" s="99">
        <v>224200</v>
      </c>
      <c r="H205" s="99">
        <v>7168</v>
      </c>
      <c r="I205" s="99">
        <v>26943</v>
      </c>
      <c r="J205" s="99">
        <v>5184</v>
      </c>
      <c r="K205" s="99">
        <v>791443</v>
      </c>
      <c r="L205" s="99">
        <v>133728</v>
      </c>
      <c r="M205" s="99">
        <v>672890</v>
      </c>
      <c r="N205" s="99">
        <v>296711</v>
      </c>
      <c r="O205" s="99">
        <v>194080</v>
      </c>
      <c r="P205" s="99">
        <v>1224893.69</v>
      </c>
      <c r="Q205" s="99">
        <v>435979.11</v>
      </c>
      <c r="R205" s="99">
        <v>415218.2</v>
      </c>
      <c r="S205" s="99">
        <v>1315340</v>
      </c>
      <c r="T205" s="137">
        <v>3565430</v>
      </c>
      <c r="U205" s="99">
        <v>52715.88</v>
      </c>
      <c r="V205" s="99">
        <v>72798.12</v>
      </c>
      <c r="W205" s="99">
        <v>27715914</v>
      </c>
      <c r="X205" s="137">
        <v>1429859</v>
      </c>
      <c r="Y205" s="137">
        <v>1288062</v>
      </c>
      <c r="Z205" s="99">
        <v>4268107</v>
      </c>
      <c r="AB205" s="99">
        <v>1088391.72</v>
      </c>
      <c r="AC205" s="99">
        <v>306982.28000000003</v>
      </c>
      <c r="AF205" s="99">
        <v>200581</v>
      </c>
      <c r="AG205" s="99">
        <v>13153</v>
      </c>
      <c r="AH205" s="99">
        <v>464</v>
      </c>
      <c r="AI205" s="99">
        <v>2168</v>
      </c>
      <c r="AJ205" s="99">
        <v>13806650</v>
      </c>
      <c r="AK205" s="99">
        <v>18076</v>
      </c>
      <c r="AL205" s="99">
        <v>36649</v>
      </c>
      <c r="AM205" s="99">
        <v>34650</v>
      </c>
      <c r="AN205" s="99">
        <v>48102</v>
      </c>
      <c r="AO205" s="137">
        <v>878402</v>
      </c>
      <c r="AP205" s="137">
        <v>7670</v>
      </c>
      <c r="AQ205" s="99">
        <v>3023</v>
      </c>
      <c r="AR205" s="99">
        <v>14002</v>
      </c>
      <c r="AU205" s="99">
        <v>1010840</v>
      </c>
      <c r="AV205" s="99">
        <v>27383</v>
      </c>
      <c r="AX205" s="99">
        <v>38864</v>
      </c>
      <c r="AY205" s="99">
        <v>1586</v>
      </c>
      <c r="AZ205" s="99">
        <v>42981</v>
      </c>
      <c r="BA205" s="137">
        <v>1111110</v>
      </c>
      <c r="BB205" s="66">
        <v>63421070</v>
      </c>
      <c r="BC205" s="66">
        <v>15368</v>
      </c>
      <c r="BD205" s="66">
        <v>33979</v>
      </c>
      <c r="BE205" s="66">
        <v>49347</v>
      </c>
      <c r="BF205" s="66">
        <v>0</v>
      </c>
      <c r="BG205" s="66">
        <v>49347</v>
      </c>
      <c r="BH205" s="66">
        <v>3170573</v>
      </c>
      <c r="BI205" s="66">
        <v>759173</v>
      </c>
      <c r="BJ205" s="66">
        <v>3929746</v>
      </c>
      <c r="BK205" s="66">
        <v>2550034</v>
      </c>
      <c r="BL205" s="66">
        <v>537200</v>
      </c>
      <c r="BM205" s="66">
        <v>7066326</v>
      </c>
      <c r="BN205" s="66">
        <v>130472</v>
      </c>
      <c r="BO205" s="66">
        <v>1091445</v>
      </c>
      <c r="BP205" s="66">
        <v>3668034</v>
      </c>
      <c r="BQ205" s="66">
        <v>72933514</v>
      </c>
    </row>
    <row r="206" spans="1:69" s="130" customFormat="1">
      <c r="A206" s="137"/>
      <c r="B206" s="137"/>
      <c r="C206" s="138"/>
      <c r="D206" s="138" t="s">
        <v>177</v>
      </c>
      <c r="E206" s="137">
        <v>23</v>
      </c>
      <c r="F206" s="137">
        <v>70202</v>
      </c>
      <c r="G206" s="137">
        <v>121683</v>
      </c>
      <c r="H206" s="137">
        <v>55420</v>
      </c>
      <c r="I206" s="137">
        <v>108515.2</v>
      </c>
      <c r="J206" s="137">
        <v>5960.8</v>
      </c>
      <c r="K206" s="137">
        <v>395960</v>
      </c>
      <c r="L206" s="137">
        <v>290591</v>
      </c>
      <c r="M206" s="137">
        <v>274122</v>
      </c>
      <c r="N206" s="137">
        <v>262473</v>
      </c>
      <c r="O206" s="137">
        <v>555857</v>
      </c>
      <c r="P206" s="137">
        <v>1431882.21</v>
      </c>
      <c r="Q206" s="137">
        <v>509652.99</v>
      </c>
      <c r="R206" s="137">
        <v>485383.8</v>
      </c>
      <c r="S206" s="137">
        <v>665429</v>
      </c>
      <c r="T206" s="137">
        <v>573702</v>
      </c>
      <c r="U206" s="137">
        <v>528301.62</v>
      </c>
      <c r="V206" s="137">
        <v>729559.38</v>
      </c>
      <c r="W206" s="137">
        <v>364439</v>
      </c>
      <c r="X206" s="137">
        <v>37781945</v>
      </c>
      <c r="Y206" s="137">
        <v>2147455</v>
      </c>
      <c r="Z206" s="137">
        <v>1521052</v>
      </c>
      <c r="AB206" s="137">
        <v>132919.02000000002</v>
      </c>
      <c r="AC206" s="137">
        <v>37489.979999999996</v>
      </c>
      <c r="AF206" s="137">
        <v>104076</v>
      </c>
      <c r="AG206" s="137">
        <v>2710563</v>
      </c>
      <c r="AH206" s="137">
        <v>13236</v>
      </c>
      <c r="AI206" s="137">
        <v>15105</v>
      </c>
      <c r="AJ206" s="137">
        <v>471053</v>
      </c>
      <c r="AK206" s="137">
        <v>4243146</v>
      </c>
      <c r="AL206" s="137">
        <v>122989</v>
      </c>
      <c r="AM206" s="137">
        <v>185005</v>
      </c>
      <c r="AN206" s="137">
        <v>4366948</v>
      </c>
      <c r="AO206" s="137">
        <v>1130161</v>
      </c>
      <c r="AP206" s="137">
        <v>17518</v>
      </c>
      <c r="AQ206" s="137">
        <v>131562</v>
      </c>
      <c r="AR206" s="137">
        <v>111958</v>
      </c>
      <c r="AU206" s="137">
        <v>1433068</v>
      </c>
      <c r="AV206" s="137">
        <v>122108</v>
      </c>
      <c r="AX206" s="137">
        <v>315631</v>
      </c>
      <c r="AY206" s="137">
        <v>31405</v>
      </c>
      <c r="AZ206" s="137">
        <v>84595</v>
      </c>
      <c r="BA206" s="137">
        <v>4833197</v>
      </c>
      <c r="BB206" s="137">
        <v>69493317</v>
      </c>
      <c r="BC206" s="137">
        <v>2302603</v>
      </c>
      <c r="BD206" s="137">
        <v>2735368</v>
      </c>
      <c r="BE206" s="137">
        <v>5037971</v>
      </c>
      <c r="BF206" s="137">
        <v>0</v>
      </c>
      <c r="BG206" s="137">
        <v>5037971</v>
      </c>
      <c r="BH206" s="137">
        <v>2092115</v>
      </c>
      <c r="BI206" s="137">
        <v>601489</v>
      </c>
      <c r="BJ206" s="137">
        <v>2693604</v>
      </c>
      <c r="BK206" s="137">
        <v>5135220</v>
      </c>
      <c r="BL206" s="137">
        <v>1276410</v>
      </c>
      <c r="BM206" s="137">
        <v>14143206</v>
      </c>
      <c r="BN206" s="137">
        <v>3396338</v>
      </c>
      <c r="BO206" s="137">
        <v>2662391</v>
      </c>
      <c r="BP206" s="137">
        <v>2880271</v>
      </c>
      <c r="BQ206" s="137">
        <v>80458064</v>
      </c>
    </row>
    <row r="207" spans="1:69" s="130" customFormat="1">
      <c r="A207" s="137"/>
      <c r="B207" s="137"/>
      <c r="C207" s="138"/>
      <c r="D207" s="138" t="s">
        <v>66</v>
      </c>
      <c r="E207" s="137">
        <v>22</v>
      </c>
      <c r="F207" s="137">
        <v>14398</v>
      </c>
      <c r="G207" s="137">
        <v>187305</v>
      </c>
      <c r="H207" s="137">
        <v>14260</v>
      </c>
      <c r="I207" s="137">
        <v>1661545.6</v>
      </c>
      <c r="J207" s="137">
        <v>762.40000000000009</v>
      </c>
      <c r="K207" s="137">
        <v>66472</v>
      </c>
      <c r="L207" s="137">
        <v>110369</v>
      </c>
      <c r="M207" s="137">
        <v>8653</v>
      </c>
      <c r="N207" s="137">
        <v>40880</v>
      </c>
      <c r="O207" s="137">
        <v>26207</v>
      </c>
      <c r="P207" s="137">
        <v>1554729.65</v>
      </c>
      <c r="Q207" s="137">
        <v>553378.35</v>
      </c>
      <c r="R207" s="137">
        <v>527027</v>
      </c>
      <c r="S207" s="137">
        <v>172055</v>
      </c>
      <c r="T207" s="137">
        <v>1847245</v>
      </c>
      <c r="U207" s="137">
        <v>42665.279999999999</v>
      </c>
      <c r="V207" s="137">
        <v>58918.719999999994</v>
      </c>
      <c r="W207" s="137">
        <v>71623</v>
      </c>
      <c r="X207" s="137">
        <v>8199358</v>
      </c>
      <c r="Y207" s="137">
        <v>23812827</v>
      </c>
      <c r="Z207" s="137">
        <v>2991732</v>
      </c>
      <c r="AB207" s="137">
        <v>1026139.92</v>
      </c>
      <c r="AC207" s="137">
        <v>289424.08</v>
      </c>
      <c r="AF207" s="137">
        <v>5001</v>
      </c>
      <c r="AG207" s="137">
        <v>1085865</v>
      </c>
      <c r="AH207" s="137">
        <v>1247</v>
      </c>
      <c r="AI207" s="137">
        <v>928</v>
      </c>
      <c r="AJ207" s="137">
        <v>5974844</v>
      </c>
      <c r="AK207" s="137">
        <v>656149</v>
      </c>
      <c r="AL207" s="137">
        <v>39596</v>
      </c>
      <c r="AM207" s="137">
        <v>111248</v>
      </c>
      <c r="AN207" s="137">
        <v>116593</v>
      </c>
      <c r="AO207" s="137">
        <v>127998</v>
      </c>
      <c r="AP207" s="137">
        <v>342</v>
      </c>
      <c r="AQ207" s="137">
        <v>591</v>
      </c>
      <c r="AR207" s="137">
        <v>21909</v>
      </c>
      <c r="AU207" s="137">
        <v>812381</v>
      </c>
      <c r="AV207" s="137">
        <v>7831</v>
      </c>
      <c r="AX207" s="137">
        <v>34880</v>
      </c>
      <c r="AY207" s="137">
        <v>3828</v>
      </c>
      <c r="AZ207" s="137">
        <v>1635</v>
      </c>
      <c r="BA207" s="137">
        <v>35131</v>
      </c>
      <c r="BB207" s="137">
        <v>52315970</v>
      </c>
      <c r="BC207" s="137">
        <v>1318753</v>
      </c>
      <c r="BD207" s="137">
        <v>3294834</v>
      </c>
      <c r="BE207" s="137">
        <v>4613586</v>
      </c>
      <c r="BF207" s="137">
        <v>0</v>
      </c>
      <c r="BG207" s="137">
        <v>4613586</v>
      </c>
      <c r="BH207" s="137">
        <v>5089799</v>
      </c>
      <c r="BI207" s="137">
        <v>1446800</v>
      </c>
      <c r="BJ207" s="137">
        <v>6536599</v>
      </c>
      <c r="BK207" s="137">
        <v>2646925</v>
      </c>
      <c r="BL207" s="137">
        <v>2057232</v>
      </c>
      <c r="BM207" s="137">
        <v>15854342</v>
      </c>
      <c r="BN207" s="137">
        <v>540098</v>
      </c>
      <c r="BO207" s="137">
        <v>915042</v>
      </c>
      <c r="BP207" s="137">
        <v>2751192</v>
      </c>
      <c r="BQ207" s="137">
        <v>69466364</v>
      </c>
    </row>
    <row r="208" spans="1:69">
      <c r="A208" s="66"/>
      <c r="B208" s="66"/>
      <c r="C208" s="106"/>
      <c r="D208" s="106" t="s">
        <v>63</v>
      </c>
      <c r="E208" s="66">
        <v>18</v>
      </c>
      <c r="F208" s="99">
        <v>106250</v>
      </c>
      <c r="G208" s="99">
        <v>362893</v>
      </c>
      <c r="H208" s="99">
        <v>6600</v>
      </c>
      <c r="I208" s="99">
        <v>84706</v>
      </c>
      <c r="J208" s="99">
        <v>4974</v>
      </c>
      <c r="K208" s="99">
        <v>555767</v>
      </c>
      <c r="L208" s="99">
        <v>345635</v>
      </c>
      <c r="M208" s="99">
        <v>135269</v>
      </c>
      <c r="N208" s="99">
        <v>257924</v>
      </c>
      <c r="O208" s="99">
        <v>763015</v>
      </c>
      <c r="P208" s="99">
        <v>1302679.8799999999</v>
      </c>
      <c r="Q208" s="99">
        <v>463665.72</v>
      </c>
      <c r="R208" s="99">
        <v>441586.4</v>
      </c>
      <c r="S208" s="99">
        <v>9442618</v>
      </c>
      <c r="T208" s="137">
        <v>7790858</v>
      </c>
      <c r="U208" s="99">
        <v>238572.18</v>
      </c>
      <c r="V208" s="99">
        <v>329456.81999999995</v>
      </c>
      <c r="W208" s="99">
        <v>1446729</v>
      </c>
      <c r="X208" s="137">
        <v>3507505</v>
      </c>
      <c r="Y208" s="137">
        <v>2041021</v>
      </c>
      <c r="Z208" s="99">
        <v>32833780</v>
      </c>
      <c r="AB208" s="99">
        <v>2046195.06</v>
      </c>
      <c r="AC208" s="99">
        <v>577131.94000000006</v>
      </c>
      <c r="AF208" s="99">
        <v>12096</v>
      </c>
      <c r="AG208" s="99">
        <v>455718</v>
      </c>
      <c r="AH208" s="99">
        <v>3437</v>
      </c>
      <c r="AI208" s="99">
        <v>4773</v>
      </c>
      <c r="AJ208" s="99">
        <v>2315442</v>
      </c>
      <c r="AK208" s="99">
        <v>54590</v>
      </c>
      <c r="AL208" s="99">
        <v>527881</v>
      </c>
      <c r="AM208" s="99">
        <v>159060</v>
      </c>
      <c r="AN208" s="99">
        <v>53573</v>
      </c>
      <c r="AO208" s="137">
        <v>40409</v>
      </c>
      <c r="AP208" s="137">
        <v>3389</v>
      </c>
      <c r="AQ208" s="99">
        <v>49405</v>
      </c>
      <c r="AR208" s="99">
        <v>21322</v>
      </c>
      <c r="AU208" s="99">
        <v>17460</v>
      </c>
      <c r="AV208" s="99">
        <v>10442</v>
      </c>
      <c r="AX208" s="99">
        <v>20452</v>
      </c>
      <c r="AY208" s="99">
        <v>6342</v>
      </c>
      <c r="AZ208" s="99">
        <v>22221</v>
      </c>
      <c r="BA208" s="137">
        <v>16661</v>
      </c>
      <c r="BB208" s="66">
        <v>68879506</v>
      </c>
      <c r="BC208" s="66">
        <v>23262</v>
      </c>
      <c r="BD208" s="66">
        <v>20573</v>
      </c>
      <c r="BE208" s="66">
        <v>43835</v>
      </c>
      <c r="BF208" s="66">
        <v>0</v>
      </c>
      <c r="BG208" s="66">
        <v>43835</v>
      </c>
      <c r="BH208" s="66">
        <v>19876312</v>
      </c>
      <c r="BI208" s="66">
        <v>5413595</v>
      </c>
      <c r="BJ208" s="66">
        <v>25289907</v>
      </c>
      <c r="BK208" s="66">
        <v>3601262</v>
      </c>
      <c r="BL208" s="66">
        <v>858706</v>
      </c>
      <c r="BM208" s="66">
        <v>29793709</v>
      </c>
      <c r="BN208" s="66">
        <v>1193703</v>
      </c>
      <c r="BO208" s="66">
        <v>3956657</v>
      </c>
      <c r="BP208" s="66">
        <v>4709430</v>
      </c>
      <c r="BQ208" s="66">
        <v>98232284</v>
      </c>
    </row>
    <row r="209" spans="1:69">
      <c r="T209" s="130"/>
      <c r="X209" s="130"/>
      <c r="Y209" s="130"/>
      <c r="AO209" s="130"/>
      <c r="AP209" s="130"/>
      <c r="BA209" s="130"/>
    </row>
    <row r="210" spans="1:69">
      <c r="A210" s="66"/>
      <c r="B210" s="66"/>
      <c r="C210" s="106"/>
      <c r="D210" s="74" t="s">
        <v>157</v>
      </c>
      <c r="E210" s="66">
        <v>20</v>
      </c>
      <c r="F210" s="99">
        <v>884576.94000000006</v>
      </c>
      <c r="G210" s="99">
        <v>18763.68</v>
      </c>
      <c r="H210" s="99">
        <v>1063.92</v>
      </c>
      <c r="I210" s="99">
        <v>11405.004000000001</v>
      </c>
      <c r="J210" s="99">
        <v>353.49600000000004</v>
      </c>
      <c r="K210" s="99">
        <v>49168.86</v>
      </c>
      <c r="L210" s="99">
        <v>25505.22</v>
      </c>
      <c r="M210" s="99">
        <v>23182.38</v>
      </c>
      <c r="N210" s="99">
        <v>18407.22</v>
      </c>
      <c r="O210" s="99">
        <v>27477.84</v>
      </c>
      <c r="P210" s="99">
        <v>1608099.8699999999</v>
      </c>
      <c r="Q210" s="99">
        <v>572374.53</v>
      </c>
      <c r="R210" s="99">
        <v>545118.6</v>
      </c>
      <c r="S210" s="99">
        <v>49609.560000000005</v>
      </c>
      <c r="T210" s="137">
        <v>3242173.74</v>
      </c>
      <c r="U210" s="99">
        <v>122395.29119999999</v>
      </c>
      <c r="V210" s="99">
        <v>169022.06879999998</v>
      </c>
      <c r="W210" s="99">
        <v>25742.34</v>
      </c>
      <c r="X210" s="137">
        <v>80265.899999999994</v>
      </c>
      <c r="Y210" s="137">
        <v>2066730.12</v>
      </c>
      <c r="Z210" s="99">
        <v>213405.66</v>
      </c>
      <c r="AB210" s="99">
        <v>40709031.433200002</v>
      </c>
      <c r="AC210" s="99">
        <v>11482034.506800001</v>
      </c>
      <c r="AF210" s="99">
        <v>116730.9</v>
      </c>
      <c r="AG210" s="99">
        <v>7903.7400000000007</v>
      </c>
      <c r="AH210" s="99">
        <v>1983.54</v>
      </c>
      <c r="AI210" s="99">
        <v>483.6</v>
      </c>
      <c r="AJ210" s="99">
        <v>113731.02</v>
      </c>
      <c r="AK210" s="99">
        <v>9632.2200000000012</v>
      </c>
      <c r="AL210" s="99">
        <v>4337272.68</v>
      </c>
      <c r="AM210" s="99">
        <v>7346.8200000000006</v>
      </c>
      <c r="AN210" s="99">
        <v>17184.18</v>
      </c>
      <c r="AO210" s="137">
        <v>175556.16</v>
      </c>
      <c r="AP210" s="137">
        <v>562.38</v>
      </c>
      <c r="AQ210" s="99">
        <v>138762</v>
      </c>
      <c r="AR210" s="99">
        <v>29816.280000000002</v>
      </c>
      <c r="AU210" s="99">
        <v>39290.94</v>
      </c>
      <c r="AV210" s="99">
        <v>56502.420000000006</v>
      </c>
      <c r="AX210" s="99">
        <v>29982.420000000002</v>
      </c>
      <c r="AY210" s="99">
        <v>4233.84</v>
      </c>
      <c r="AZ210" s="99">
        <v>4115.28</v>
      </c>
      <c r="BA210" s="137">
        <v>29653.260000000002</v>
      </c>
      <c r="BB210" s="66">
        <v>67066651.080000006</v>
      </c>
      <c r="BC210" s="66">
        <v>3332851.8600000003</v>
      </c>
      <c r="BD210" s="66">
        <v>6154205.46</v>
      </c>
      <c r="BE210" s="66">
        <v>9487058.0999999996</v>
      </c>
      <c r="BF210" s="66">
        <v>0</v>
      </c>
      <c r="BG210" s="66">
        <v>9487058.0999999996</v>
      </c>
      <c r="BH210" s="66">
        <v>1226364.3600000001</v>
      </c>
      <c r="BI210" s="66">
        <v>817893.96000000008</v>
      </c>
      <c r="BJ210" s="66">
        <v>2044258.32</v>
      </c>
      <c r="BK210" s="66">
        <v>3135438.54</v>
      </c>
      <c r="BL210" s="66">
        <v>1777314.24</v>
      </c>
      <c r="BM210" s="66">
        <v>16444069.200000001</v>
      </c>
      <c r="BN210" s="66">
        <v>402901.98000000004</v>
      </c>
      <c r="BO210" s="66">
        <v>4259470.0200000005</v>
      </c>
      <c r="BP210" s="66">
        <v>3903318.12</v>
      </c>
      <c r="BQ210" s="66">
        <v>82751666.400000006</v>
      </c>
    </row>
    <row r="211" spans="1:69">
      <c r="A211" s="66"/>
      <c r="B211" s="66"/>
      <c r="C211" s="106"/>
      <c r="D211" s="74" t="s">
        <v>158</v>
      </c>
      <c r="E211" s="66">
        <v>21</v>
      </c>
      <c r="F211" s="99">
        <v>249496.06</v>
      </c>
      <c r="G211" s="99">
        <v>5292.32</v>
      </c>
      <c r="H211" s="99">
        <v>300.08</v>
      </c>
      <c r="I211" s="99">
        <v>3216.7960000000003</v>
      </c>
      <c r="J211" s="99">
        <v>99.704000000000008</v>
      </c>
      <c r="K211" s="99">
        <v>13868.14</v>
      </c>
      <c r="L211" s="99">
        <v>7193.78</v>
      </c>
      <c r="M211" s="99">
        <v>6538.62</v>
      </c>
      <c r="N211" s="99">
        <v>5191.78</v>
      </c>
      <c r="O211" s="99">
        <v>7750.16</v>
      </c>
      <c r="P211" s="99">
        <v>453566.63</v>
      </c>
      <c r="Q211" s="99">
        <v>161438.97</v>
      </c>
      <c r="R211" s="99">
        <v>153751.4</v>
      </c>
      <c r="S211" s="99">
        <v>13992.44</v>
      </c>
      <c r="T211" s="137">
        <v>914459.26</v>
      </c>
      <c r="U211" s="99">
        <v>34521.748800000001</v>
      </c>
      <c r="V211" s="99">
        <v>47672.891199999998</v>
      </c>
      <c r="W211" s="99">
        <v>7260.66</v>
      </c>
      <c r="X211" s="137">
        <v>22639.1</v>
      </c>
      <c r="Y211" s="137">
        <v>582923.88</v>
      </c>
      <c r="Z211" s="99">
        <v>60191.340000000004</v>
      </c>
      <c r="AB211" s="99">
        <v>11482034.506800001</v>
      </c>
      <c r="AC211" s="99">
        <v>3238522.5532</v>
      </c>
      <c r="AF211" s="99">
        <v>32924.1</v>
      </c>
      <c r="AG211" s="99">
        <v>2229.2600000000002</v>
      </c>
      <c r="AH211" s="99">
        <v>559.46</v>
      </c>
      <c r="AI211" s="99">
        <v>136.4</v>
      </c>
      <c r="AJ211" s="99">
        <v>32077.98</v>
      </c>
      <c r="AK211" s="99">
        <v>2716.78</v>
      </c>
      <c r="AL211" s="99">
        <v>1223333.32</v>
      </c>
      <c r="AM211" s="99">
        <v>2072.1799999999998</v>
      </c>
      <c r="AN211" s="99">
        <v>4846.82</v>
      </c>
      <c r="AO211" s="137">
        <v>49515.840000000004</v>
      </c>
      <c r="AP211" s="137">
        <v>158.62</v>
      </c>
      <c r="AQ211" s="99">
        <v>39138</v>
      </c>
      <c r="AR211" s="99">
        <v>8409.7199999999993</v>
      </c>
      <c r="AU211" s="99">
        <v>11082.06</v>
      </c>
      <c r="AV211" s="99">
        <v>15936.58</v>
      </c>
      <c r="AX211" s="99">
        <v>8456.58</v>
      </c>
      <c r="AY211" s="99">
        <v>1194.1600000000001</v>
      </c>
      <c r="AZ211" s="99">
        <v>1160.72</v>
      </c>
      <c r="BA211" s="137">
        <v>8363.74</v>
      </c>
      <c r="BB211" s="66">
        <v>18916234.920000002</v>
      </c>
      <c r="BC211" s="66">
        <v>940035.14</v>
      </c>
      <c r="BD211" s="66">
        <v>1735801.54</v>
      </c>
      <c r="BE211" s="66">
        <v>2675836.9</v>
      </c>
      <c r="BF211" s="66">
        <v>0</v>
      </c>
      <c r="BG211" s="66">
        <v>2675836.9</v>
      </c>
      <c r="BH211" s="66">
        <v>345897.64</v>
      </c>
      <c r="BI211" s="66">
        <v>230688.04</v>
      </c>
      <c r="BJ211" s="66">
        <v>576585.68000000005</v>
      </c>
      <c r="BK211" s="66">
        <v>884354.46</v>
      </c>
      <c r="BL211" s="66">
        <v>501293.76</v>
      </c>
      <c r="BM211" s="66">
        <v>4638070.8</v>
      </c>
      <c r="BN211" s="66">
        <v>113639.02</v>
      </c>
      <c r="BO211" s="66">
        <v>1201388.98</v>
      </c>
      <c r="BP211" s="66">
        <v>1100935.8800000001</v>
      </c>
      <c r="BQ211" s="66">
        <v>23340213.600000001</v>
      </c>
    </row>
    <row r="212" spans="1:69">
      <c r="T212" s="130"/>
      <c r="X212" s="130"/>
      <c r="Y212" s="130"/>
      <c r="AO212" s="130"/>
      <c r="AP212" s="130"/>
      <c r="BA212" s="130"/>
    </row>
    <row r="213" spans="1:69">
      <c r="T213" s="130"/>
      <c r="X213" s="130"/>
      <c r="Y213" s="130"/>
      <c r="AO213" s="130"/>
      <c r="AP213" s="130"/>
      <c r="BA213" s="130"/>
    </row>
    <row r="214" spans="1:69">
      <c r="A214" s="66"/>
      <c r="B214" s="66"/>
      <c r="C214" s="106"/>
      <c r="D214" s="106" t="s">
        <v>179</v>
      </c>
      <c r="E214" s="66">
        <v>24</v>
      </c>
      <c r="F214" s="99">
        <v>1846</v>
      </c>
      <c r="G214" s="99">
        <v>24106</v>
      </c>
      <c r="H214" s="99">
        <v>2815</v>
      </c>
      <c r="I214" s="99">
        <v>51120.800000000003</v>
      </c>
      <c r="J214" s="99">
        <v>4723.2</v>
      </c>
      <c r="K214" s="99">
        <v>35737</v>
      </c>
      <c r="L214" s="99">
        <v>120833</v>
      </c>
      <c r="M214" s="99">
        <v>72584</v>
      </c>
      <c r="N214" s="99">
        <v>832566</v>
      </c>
      <c r="O214" s="99">
        <v>33827</v>
      </c>
      <c r="P214" s="99">
        <v>42740.189999999995</v>
      </c>
      <c r="Q214" s="99">
        <v>15212.609999999999</v>
      </c>
      <c r="R214" s="99">
        <v>14488.2</v>
      </c>
      <c r="S214" s="99">
        <v>574901</v>
      </c>
      <c r="T214" s="137">
        <v>118436</v>
      </c>
      <c r="U214" s="99">
        <v>790412.27999999991</v>
      </c>
      <c r="V214" s="99">
        <v>1091521.72</v>
      </c>
      <c r="W214" s="99">
        <v>576447</v>
      </c>
      <c r="X214" s="137">
        <v>13847</v>
      </c>
      <c r="Y214" s="137">
        <v>22100</v>
      </c>
      <c r="Z214" s="99">
        <v>63822</v>
      </c>
      <c r="AB214" s="99">
        <v>69722.64</v>
      </c>
      <c r="AC214" s="99">
        <v>19665.36</v>
      </c>
      <c r="AF214" s="99">
        <v>324193</v>
      </c>
      <c r="AG214" s="99">
        <v>541632</v>
      </c>
      <c r="AH214" s="99">
        <v>2763</v>
      </c>
      <c r="AI214" s="99">
        <v>19017</v>
      </c>
      <c r="AJ214" s="99">
        <v>8868</v>
      </c>
      <c r="AK214" s="99">
        <v>5875</v>
      </c>
      <c r="AL214" s="99">
        <v>57999</v>
      </c>
      <c r="AM214" s="99">
        <v>12594</v>
      </c>
      <c r="AN214" s="99">
        <v>2137</v>
      </c>
      <c r="AO214" s="137">
        <v>2107079</v>
      </c>
      <c r="AP214" s="137">
        <v>28</v>
      </c>
      <c r="AQ214" s="99">
        <v>1102</v>
      </c>
      <c r="AR214" s="99">
        <v>43455</v>
      </c>
      <c r="AU214" s="99">
        <v>315351</v>
      </c>
      <c r="AV214" s="99">
        <v>44592</v>
      </c>
      <c r="AX214" s="99">
        <v>21780</v>
      </c>
      <c r="AY214" s="99">
        <v>5972</v>
      </c>
      <c r="AZ214" s="99">
        <v>59635</v>
      </c>
      <c r="BA214" s="137">
        <v>352261</v>
      </c>
      <c r="BB214" s="66">
        <v>8519805</v>
      </c>
      <c r="BC214" s="66">
        <v>613</v>
      </c>
      <c r="BD214" s="66">
        <v>6804</v>
      </c>
      <c r="BE214" s="66">
        <v>7417</v>
      </c>
      <c r="BF214" s="66">
        <v>0</v>
      </c>
      <c r="BG214" s="66">
        <v>7417</v>
      </c>
      <c r="BH214" s="66">
        <v>0</v>
      </c>
      <c r="BI214" s="66">
        <v>65301</v>
      </c>
      <c r="BJ214" s="66">
        <v>65301</v>
      </c>
      <c r="BK214" s="66">
        <v>108157</v>
      </c>
      <c r="BL214" s="66">
        <v>61808</v>
      </c>
      <c r="BM214" s="66">
        <v>242683</v>
      </c>
      <c r="BN214" s="66">
        <v>1457255</v>
      </c>
      <c r="BO214" s="66">
        <v>2257255</v>
      </c>
      <c r="BP214" s="66">
        <v>252663</v>
      </c>
      <c r="BQ214" s="66">
        <v>5300641</v>
      </c>
    </row>
    <row r="215" spans="1:69">
      <c r="A215" s="66"/>
      <c r="B215" s="66"/>
      <c r="C215" s="106"/>
      <c r="D215" s="106" t="s">
        <v>70</v>
      </c>
      <c r="E215" s="66">
        <v>25</v>
      </c>
      <c r="F215" s="99">
        <v>184417</v>
      </c>
      <c r="G215" s="99">
        <v>401280</v>
      </c>
      <c r="H215" s="99">
        <v>186500</v>
      </c>
      <c r="I215" s="99">
        <v>353313.2</v>
      </c>
      <c r="J215" s="99">
        <v>19174.8</v>
      </c>
      <c r="K215" s="99">
        <v>1265214</v>
      </c>
      <c r="L215" s="99">
        <v>947449</v>
      </c>
      <c r="M215" s="99">
        <v>850559</v>
      </c>
      <c r="N215" s="99">
        <v>801060</v>
      </c>
      <c r="O215" s="99">
        <v>1707266</v>
      </c>
      <c r="P215" s="99">
        <v>4247605.29</v>
      </c>
      <c r="Q215" s="99">
        <v>1511859.51</v>
      </c>
      <c r="R215" s="99">
        <v>1439866.2000000002</v>
      </c>
      <c r="S215" s="99">
        <v>1383235</v>
      </c>
      <c r="T215" s="137">
        <v>552428</v>
      </c>
      <c r="U215" s="99">
        <v>1745604</v>
      </c>
      <c r="V215" s="99">
        <v>2410596</v>
      </c>
      <c r="W215" s="99">
        <v>882210</v>
      </c>
      <c r="X215" s="137">
        <v>390142</v>
      </c>
      <c r="Y215" s="137">
        <v>301399</v>
      </c>
      <c r="Z215" s="99">
        <v>672867</v>
      </c>
      <c r="AB215" s="99">
        <v>277400.76</v>
      </c>
      <c r="AC215" s="99">
        <v>78241.240000000005</v>
      </c>
      <c r="AF215" s="99">
        <v>49041</v>
      </c>
      <c r="AG215" s="99">
        <v>8007680</v>
      </c>
      <c r="AH215" s="99">
        <v>33609</v>
      </c>
      <c r="AI215" s="99">
        <v>45873</v>
      </c>
      <c r="AJ215" s="99">
        <v>1014294</v>
      </c>
      <c r="AK215" s="99">
        <v>356265</v>
      </c>
      <c r="AL215" s="99">
        <v>250498</v>
      </c>
      <c r="AM215" s="99">
        <v>260241</v>
      </c>
      <c r="AN215" s="99">
        <v>103169</v>
      </c>
      <c r="AO215" s="137">
        <v>324724</v>
      </c>
      <c r="AP215" s="137">
        <v>10316</v>
      </c>
      <c r="AQ215" s="99">
        <v>206937</v>
      </c>
      <c r="AR215" s="99">
        <v>322740</v>
      </c>
      <c r="AU215" s="99">
        <v>103421</v>
      </c>
      <c r="AV215" s="99">
        <v>149048</v>
      </c>
      <c r="AX215" s="99">
        <v>90147</v>
      </c>
      <c r="AY215" s="99">
        <v>48899</v>
      </c>
      <c r="AZ215" s="99">
        <v>31641</v>
      </c>
      <c r="BA215" s="137">
        <v>59676</v>
      </c>
      <c r="BB215" s="66">
        <v>34077907</v>
      </c>
      <c r="BC215" s="66">
        <v>1367651</v>
      </c>
      <c r="BD215" s="66">
        <v>4663228</v>
      </c>
      <c r="BE215" s="66">
        <v>6030880</v>
      </c>
      <c r="BF215" s="66">
        <v>0</v>
      </c>
      <c r="BG215" s="66">
        <v>6030880</v>
      </c>
      <c r="BH215" s="66">
        <v>0</v>
      </c>
      <c r="BI215" s="66">
        <v>0</v>
      </c>
      <c r="BJ215" s="66">
        <v>0</v>
      </c>
      <c r="BK215" s="66">
        <v>0</v>
      </c>
      <c r="BL215" s="66">
        <v>83522</v>
      </c>
      <c r="BM215" s="66">
        <v>6114402</v>
      </c>
      <c r="BN215" s="66">
        <v>0</v>
      </c>
      <c r="BO215" s="66">
        <v>350957</v>
      </c>
      <c r="BP215" s="66">
        <v>1844501</v>
      </c>
      <c r="BQ215" s="66">
        <v>41685852</v>
      </c>
    </row>
    <row r="216" spans="1:69">
      <c r="A216" s="66"/>
      <c r="B216" s="66"/>
      <c r="C216" s="106"/>
      <c r="D216" s="106" t="s">
        <v>71</v>
      </c>
      <c r="E216" s="66">
        <v>26</v>
      </c>
      <c r="F216" s="99">
        <v>5011</v>
      </c>
      <c r="G216" s="99">
        <v>0</v>
      </c>
      <c r="H216" s="99">
        <v>0</v>
      </c>
      <c r="I216" s="99">
        <v>0</v>
      </c>
      <c r="J216" s="99">
        <v>0</v>
      </c>
      <c r="K216" s="99">
        <v>1030</v>
      </c>
      <c r="L216" s="99">
        <v>0</v>
      </c>
      <c r="M216" s="99">
        <v>0</v>
      </c>
      <c r="N216" s="99">
        <v>0</v>
      </c>
      <c r="O216" s="99">
        <v>5</v>
      </c>
      <c r="P216" s="99">
        <v>20.059999999999999</v>
      </c>
      <c r="Q216" s="99">
        <v>7.14</v>
      </c>
      <c r="R216" s="99">
        <v>6.8000000000000007</v>
      </c>
      <c r="S216" s="99">
        <v>1</v>
      </c>
      <c r="T216" s="137">
        <v>34721</v>
      </c>
      <c r="U216" s="99">
        <v>19564.439999999999</v>
      </c>
      <c r="V216" s="99">
        <v>27017.559999999998</v>
      </c>
      <c r="W216" s="99">
        <v>99522</v>
      </c>
      <c r="X216" s="137">
        <v>0</v>
      </c>
      <c r="Y216" s="137">
        <v>0</v>
      </c>
      <c r="Z216" s="99">
        <v>4</v>
      </c>
      <c r="AB216" s="99">
        <v>0</v>
      </c>
      <c r="AC216" s="99">
        <v>0</v>
      </c>
      <c r="AF216" s="99">
        <v>1</v>
      </c>
      <c r="AG216" s="99">
        <v>0</v>
      </c>
      <c r="AH216" s="99">
        <v>2161062</v>
      </c>
      <c r="AI216" s="99">
        <v>2</v>
      </c>
      <c r="AJ216" s="99">
        <v>0</v>
      </c>
      <c r="AK216" s="99">
        <v>5201</v>
      </c>
      <c r="AL216" s="99">
        <v>1351332</v>
      </c>
      <c r="AM216" s="99">
        <v>320300</v>
      </c>
      <c r="AN216" s="99">
        <v>0</v>
      </c>
      <c r="AO216" s="137">
        <v>43723</v>
      </c>
      <c r="AP216" s="137">
        <v>1543</v>
      </c>
      <c r="AQ216" s="99">
        <v>0</v>
      </c>
      <c r="AR216" s="99">
        <v>375</v>
      </c>
      <c r="AU216" s="99">
        <v>167760</v>
      </c>
      <c r="AV216" s="99">
        <v>1036</v>
      </c>
      <c r="AX216" s="99">
        <v>66476</v>
      </c>
      <c r="AY216" s="99">
        <v>1534</v>
      </c>
      <c r="AZ216" s="99">
        <v>2068</v>
      </c>
      <c r="BA216" s="137">
        <v>52138</v>
      </c>
      <c r="BB216" s="66">
        <v>4361460</v>
      </c>
      <c r="BC216" s="66">
        <v>59566</v>
      </c>
      <c r="BD216" s="66">
        <v>176427</v>
      </c>
      <c r="BE216" s="66">
        <v>235993</v>
      </c>
      <c r="BF216" s="66">
        <v>0</v>
      </c>
      <c r="BG216" s="66">
        <v>235993</v>
      </c>
      <c r="BH216" s="66">
        <v>0</v>
      </c>
      <c r="BI216" s="66">
        <v>232</v>
      </c>
      <c r="BJ216" s="66">
        <v>232</v>
      </c>
      <c r="BK216" s="66">
        <v>0</v>
      </c>
      <c r="BL216" s="66">
        <v>54240</v>
      </c>
      <c r="BM216" s="66">
        <v>290465</v>
      </c>
      <c r="BN216" s="66">
        <v>0</v>
      </c>
      <c r="BO216" s="66">
        <v>23890</v>
      </c>
      <c r="BP216" s="66">
        <v>203090</v>
      </c>
      <c r="BQ216" s="66">
        <v>4831125</v>
      </c>
    </row>
    <row r="217" spans="1:69">
      <c r="A217" s="66"/>
      <c r="B217" s="66"/>
      <c r="C217" s="106"/>
      <c r="D217" s="106" t="s">
        <v>72</v>
      </c>
      <c r="E217" s="66">
        <v>27</v>
      </c>
      <c r="F217" s="99">
        <v>0</v>
      </c>
      <c r="G217" s="99">
        <v>38268</v>
      </c>
      <c r="H217" s="99">
        <v>25260</v>
      </c>
      <c r="I217" s="99">
        <v>9736.4</v>
      </c>
      <c r="J217" s="99">
        <v>763.6</v>
      </c>
      <c r="K217" s="99">
        <v>85822</v>
      </c>
      <c r="L217" s="99">
        <v>79674</v>
      </c>
      <c r="M217" s="99">
        <v>87222</v>
      </c>
      <c r="N217" s="99">
        <v>134272</v>
      </c>
      <c r="O217" s="99">
        <v>19940</v>
      </c>
      <c r="P217" s="99">
        <v>70135.069999999992</v>
      </c>
      <c r="Q217" s="99">
        <v>24963.329999999998</v>
      </c>
      <c r="R217" s="99">
        <v>23774.600000000002</v>
      </c>
      <c r="S217" s="99">
        <v>40233</v>
      </c>
      <c r="T217" s="137">
        <v>18394</v>
      </c>
      <c r="U217" s="99">
        <v>15763.439999999999</v>
      </c>
      <c r="V217" s="99">
        <v>21768.559999999998</v>
      </c>
      <c r="W217" s="99">
        <v>158840</v>
      </c>
      <c r="X217" s="137">
        <v>26794</v>
      </c>
      <c r="Y217" s="137">
        <v>10654</v>
      </c>
      <c r="Z217" s="99">
        <v>66792</v>
      </c>
      <c r="AB217" s="99">
        <v>19613.88</v>
      </c>
      <c r="AC217" s="99">
        <v>5532.12</v>
      </c>
      <c r="AF217" s="99">
        <v>5540</v>
      </c>
      <c r="AG217" s="99">
        <v>84319</v>
      </c>
      <c r="AH217" s="99">
        <v>412</v>
      </c>
      <c r="AI217" s="99">
        <v>388714</v>
      </c>
      <c r="AJ217" s="99">
        <v>1026332</v>
      </c>
      <c r="AK217" s="99">
        <v>60021</v>
      </c>
      <c r="AL217" s="99">
        <v>188305</v>
      </c>
      <c r="AM217" s="99">
        <v>104588</v>
      </c>
      <c r="AN217" s="99">
        <v>12936</v>
      </c>
      <c r="AO217" s="137">
        <v>53002</v>
      </c>
      <c r="AP217" s="137">
        <v>5800</v>
      </c>
      <c r="AQ217" s="99">
        <v>41150</v>
      </c>
      <c r="AR217" s="99">
        <v>9414</v>
      </c>
      <c r="AU217" s="99">
        <v>19050</v>
      </c>
      <c r="AV217" s="99">
        <v>215034</v>
      </c>
      <c r="AX217" s="99">
        <v>82740</v>
      </c>
      <c r="AY217" s="99">
        <v>22721</v>
      </c>
      <c r="AZ217" s="99">
        <v>8019</v>
      </c>
      <c r="BA217" s="137">
        <v>38829</v>
      </c>
      <c r="BB217" s="66">
        <v>3351144</v>
      </c>
      <c r="BC217" s="66">
        <v>129709</v>
      </c>
      <c r="BD217" s="66">
        <v>530815</v>
      </c>
      <c r="BE217" s="66">
        <v>660524</v>
      </c>
      <c r="BF217" s="66">
        <v>0</v>
      </c>
      <c r="BG217" s="66">
        <v>660524</v>
      </c>
      <c r="BH217" s="66">
        <v>0</v>
      </c>
      <c r="BI217" s="66">
        <v>7596</v>
      </c>
      <c r="BJ217" s="66">
        <v>7596</v>
      </c>
      <c r="BK217" s="66">
        <v>0</v>
      </c>
      <c r="BL217" s="66">
        <v>3192</v>
      </c>
      <c r="BM217" s="66">
        <v>671312</v>
      </c>
      <c r="BN217" s="66">
        <v>0</v>
      </c>
      <c r="BO217" s="66">
        <v>214</v>
      </c>
      <c r="BP217" s="66">
        <v>-167912</v>
      </c>
      <c r="BQ217" s="66">
        <v>3854330</v>
      </c>
    </row>
    <row r="218" spans="1:69">
      <c r="A218" s="66"/>
      <c r="B218" s="66"/>
      <c r="C218" s="106"/>
      <c r="D218" s="106" t="s">
        <v>18</v>
      </c>
      <c r="E218" s="66">
        <v>28</v>
      </c>
      <c r="F218" s="99">
        <v>20517</v>
      </c>
      <c r="G218" s="99">
        <v>231950</v>
      </c>
      <c r="H218" s="99">
        <v>2237</v>
      </c>
      <c r="I218" s="99">
        <v>4830.6000000000004</v>
      </c>
      <c r="J218" s="99">
        <v>282.40000000000003</v>
      </c>
      <c r="K218" s="99">
        <v>13735</v>
      </c>
      <c r="L218" s="99">
        <v>17780</v>
      </c>
      <c r="M218" s="99">
        <v>15157</v>
      </c>
      <c r="N218" s="99">
        <v>4249</v>
      </c>
      <c r="O218" s="99">
        <v>4491</v>
      </c>
      <c r="P218" s="99">
        <v>10479.58</v>
      </c>
      <c r="Q218" s="99">
        <v>3730.02</v>
      </c>
      <c r="R218" s="99">
        <v>3552.4</v>
      </c>
      <c r="S218" s="99">
        <v>20111</v>
      </c>
      <c r="T218" s="137">
        <v>31658</v>
      </c>
      <c r="U218" s="99">
        <v>3016.02</v>
      </c>
      <c r="V218" s="99">
        <v>4164.9799999999996</v>
      </c>
      <c r="W218" s="99">
        <v>8667</v>
      </c>
      <c r="X218" s="137">
        <v>6610</v>
      </c>
      <c r="Y218" s="137">
        <v>5242</v>
      </c>
      <c r="Z218" s="99">
        <v>11943</v>
      </c>
      <c r="AB218" s="99">
        <v>1710.54</v>
      </c>
      <c r="AC218" s="99">
        <v>482.46</v>
      </c>
      <c r="AF218" s="99">
        <v>103</v>
      </c>
      <c r="AG218" s="99">
        <v>23775</v>
      </c>
      <c r="AH218" s="99">
        <v>569</v>
      </c>
      <c r="AI218" s="99">
        <v>590</v>
      </c>
      <c r="AJ218" s="99">
        <v>1069000</v>
      </c>
      <c r="AK218" s="99">
        <v>40186</v>
      </c>
      <c r="AL218" s="99">
        <v>30382</v>
      </c>
      <c r="AM218" s="99">
        <v>22526</v>
      </c>
      <c r="AN218" s="99">
        <v>6661</v>
      </c>
      <c r="AO218" s="137">
        <v>74800</v>
      </c>
      <c r="AP218" s="137">
        <v>1235</v>
      </c>
      <c r="AQ218" s="99">
        <v>29741</v>
      </c>
      <c r="AR218" s="99">
        <v>8133</v>
      </c>
      <c r="AU218" s="99">
        <v>12035</v>
      </c>
      <c r="AV218" s="99">
        <v>18515</v>
      </c>
      <c r="AX218" s="99">
        <v>42544</v>
      </c>
      <c r="AY218" s="99">
        <v>12190</v>
      </c>
      <c r="AZ218" s="99">
        <v>1653</v>
      </c>
      <c r="BA218" s="137">
        <v>15306</v>
      </c>
      <c r="BB218" s="66">
        <v>1836536</v>
      </c>
      <c r="BC218" s="66">
        <v>1433256</v>
      </c>
      <c r="BD218" s="66">
        <v>3164227</v>
      </c>
      <c r="BE218" s="66">
        <v>4597483</v>
      </c>
      <c r="BF218" s="66">
        <v>0</v>
      </c>
      <c r="BG218" s="66">
        <v>4597483</v>
      </c>
      <c r="BH218" s="66">
        <v>239938903</v>
      </c>
      <c r="BI218" s="66">
        <v>0</v>
      </c>
      <c r="BJ218" s="66">
        <v>239938903</v>
      </c>
      <c r="BK218" s="66">
        <v>0</v>
      </c>
      <c r="BL218" s="66">
        <v>0</v>
      </c>
      <c r="BM218" s="66">
        <v>244536385</v>
      </c>
      <c r="BN218" s="66">
        <v>33009637</v>
      </c>
      <c r="BO218" s="66">
        <v>51582000</v>
      </c>
      <c r="BP218" s="66">
        <v>-5687382</v>
      </c>
      <c r="BQ218" s="66">
        <v>156093902</v>
      </c>
    </row>
    <row r="219" spans="1:69">
      <c r="A219" s="66"/>
      <c r="B219" s="66"/>
      <c r="C219" s="106"/>
      <c r="D219" s="106" t="s">
        <v>19</v>
      </c>
      <c r="E219" s="66">
        <v>29</v>
      </c>
      <c r="F219" s="99">
        <v>8731720</v>
      </c>
      <c r="G219" s="99">
        <v>659530</v>
      </c>
      <c r="H219" s="99">
        <v>283610</v>
      </c>
      <c r="I219" s="99">
        <v>1073854.6000000001</v>
      </c>
      <c r="J219" s="99">
        <v>168016.40000000002</v>
      </c>
      <c r="K219" s="99">
        <v>3217546</v>
      </c>
      <c r="L219" s="99">
        <v>2525706</v>
      </c>
      <c r="M219" s="99">
        <v>2150670</v>
      </c>
      <c r="N219" s="99">
        <v>2369540</v>
      </c>
      <c r="O219" s="99">
        <v>6482840</v>
      </c>
      <c r="P219" s="99">
        <v>7178448.5800000001</v>
      </c>
      <c r="Q219" s="99">
        <v>2555041.02</v>
      </c>
      <c r="R219" s="99">
        <v>2433372.4</v>
      </c>
      <c r="S219" s="99">
        <v>4048542</v>
      </c>
      <c r="T219" s="137">
        <v>1427929</v>
      </c>
      <c r="U219" s="99">
        <v>2843138.34</v>
      </c>
      <c r="V219" s="99">
        <v>3926238.6599999997</v>
      </c>
      <c r="W219" s="99">
        <v>1438350</v>
      </c>
      <c r="X219" s="137">
        <v>2588920</v>
      </c>
      <c r="Y219" s="137">
        <v>1246788</v>
      </c>
      <c r="Z219" s="99">
        <v>4544085</v>
      </c>
      <c r="AB219" s="99">
        <v>2019239.82</v>
      </c>
      <c r="AC219" s="99">
        <v>569529.18000000005</v>
      </c>
      <c r="AF219" s="99">
        <v>449378</v>
      </c>
      <c r="AG219" s="99">
        <v>11989500</v>
      </c>
      <c r="AH219" s="99">
        <v>354930</v>
      </c>
      <c r="AI219" s="99">
        <v>1334980</v>
      </c>
      <c r="AJ219" s="99">
        <v>1813819</v>
      </c>
      <c r="AK219" s="99">
        <v>9050505</v>
      </c>
      <c r="AL219" s="99">
        <v>769195</v>
      </c>
      <c r="AM219" s="99">
        <v>497975</v>
      </c>
      <c r="AN219" s="99">
        <v>344435</v>
      </c>
      <c r="AO219" s="137">
        <v>512861</v>
      </c>
      <c r="AP219" s="137">
        <v>16406</v>
      </c>
      <c r="AQ219" s="99">
        <v>441808</v>
      </c>
      <c r="AR219" s="99">
        <v>472750</v>
      </c>
      <c r="AU219" s="99">
        <v>249967</v>
      </c>
      <c r="AV219" s="99">
        <v>269786</v>
      </c>
      <c r="AX219" s="99">
        <v>139677</v>
      </c>
      <c r="AY219" s="99">
        <v>102589</v>
      </c>
      <c r="AZ219" s="99">
        <v>144876</v>
      </c>
      <c r="BA219" s="137">
        <v>138330</v>
      </c>
      <c r="BB219" s="66">
        <v>93576420</v>
      </c>
      <c r="BC219" s="66">
        <v>412498</v>
      </c>
      <c r="BD219" s="66">
        <v>1101440</v>
      </c>
      <c r="BE219" s="66">
        <v>1513938</v>
      </c>
      <c r="BF219" s="66">
        <v>0</v>
      </c>
      <c r="BG219" s="66">
        <v>1513938</v>
      </c>
      <c r="BH219" s="66">
        <v>10562100</v>
      </c>
      <c r="BI219" s="66">
        <v>138258</v>
      </c>
      <c r="BJ219" s="66">
        <v>10700358</v>
      </c>
      <c r="BK219" s="66">
        <v>17896856</v>
      </c>
      <c r="BL219" s="66">
        <v>2042607</v>
      </c>
      <c r="BM219" s="66">
        <v>32153759</v>
      </c>
      <c r="BN219" s="66">
        <v>393122</v>
      </c>
      <c r="BO219" s="66">
        <v>473224</v>
      </c>
      <c r="BP219" s="66">
        <v>2929036</v>
      </c>
      <c r="BQ219" s="66">
        <v>127792868</v>
      </c>
    </row>
    <row r="220" spans="1:69">
      <c r="A220" s="66"/>
      <c r="B220" s="66"/>
      <c r="C220" s="106"/>
      <c r="D220" s="106" t="s">
        <v>73</v>
      </c>
      <c r="E220" s="66">
        <v>30</v>
      </c>
      <c r="F220" s="99">
        <v>753566</v>
      </c>
      <c r="G220" s="99">
        <v>1176188</v>
      </c>
      <c r="H220" s="99">
        <v>119910</v>
      </c>
      <c r="I220" s="99">
        <v>168881.2</v>
      </c>
      <c r="J220" s="99">
        <v>35270.800000000003</v>
      </c>
      <c r="K220" s="99">
        <v>1487268</v>
      </c>
      <c r="L220" s="99">
        <v>905805</v>
      </c>
      <c r="M220" s="99">
        <v>1165723</v>
      </c>
      <c r="N220" s="99">
        <v>950143</v>
      </c>
      <c r="O220" s="99">
        <v>433074</v>
      </c>
      <c r="P220" s="99">
        <v>3321481.6999999997</v>
      </c>
      <c r="Q220" s="99">
        <v>1182222.3</v>
      </c>
      <c r="R220" s="99">
        <v>1125926</v>
      </c>
      <c r="S220" s="99">
        <v>2739700</v>
      </c>
      <c r="T220" s="137">
        <v>871954</v>
      </c>
      <c r="U220" s="99">
        <v>668256.12</v>
      </c>
      <c r="V220" s="99">
        <v>922829.87999999989</v>
      </c>
      <c r="W220" s="99">
        <v>821921</v>
      </c>
      <c r="X220" s="137">
        <v>641146</v>
      </c>
      <c r="Y220" s="137">
        <v>534286</v>
      </c>
      <c r="Z220" s="99">
        <v>1157965</v>
      </c>
      <c r="AB220" s="99">
        <v>1546326.6</v>
      </c>
      <c r="AC220" s="99">
        <v>436143.4</v>
      </c>
      <c r="AF220" s="99">
        <v>66948</v>
      </c>
      <c r="AG220" s="99">
        <v>254887</v>
      </c>
      <c r="AH220" s="99">
        <v>21902</v>
      </c>
      <c r="AI220" s="99">
        <v>4826</v>
      </c>
      <c r="AJ220" s="99">
        <v>2615272</v>
      </c>
      <c r="AK220" s="99">
        <v>3940654</v>
      </c>
      <c r="AL220" s="99">
        <v>45497530</v>
      </c>
      <c r="AM220" s="99">
        <v>94734</v>
      </c>
      <c r="AN220" s="99">
        <v>208161</v>
      </c>
      <c r="AO220" s="137">
        <v>5469676</v>
      </c>
      <c r="AP220" s="137">
        <v>45020</v>
      </c>
      <c r="AQ220" s="99">
        <v>934885</v>
      </c>
      <c r="AR220" s="99">
        <v>231217</v>
      </c>
      <c r="AU220" s="99">
        <v>440172</v>
      </c>
      <c r="AV220" s="99">
        <v>917698</v>
      </c>
      <c r="AX220" s="99">
        <v>102642</v>
      </c>
      <c r="AY220" s="99">
        <v>14759</v>
      </c>
      <c r="AZ220" s="99">
        <v>49672</v>
      </c>
      <c r="BA220" s="137">
        <v>245023</v>
      </c>
      <c r="BB220" s="66">
        <v>84321666</v>
      </c>
      <c r="BC220" s="66">
        <v>585482</v>
      </c>
      <c r="BD220" s="66">
        <v>5549406</v>
      </c>
      <c r="BE220" s="66">
        <v>6134888</v>
      </c>
      <c r="BF220" s="66">
        <v>1497617</v>
      </c>
      <c r="BG220" s="66">
        <v>7632505</v>
      </c>
      <c r="BH220" s="66">
        <v>2196005</v>
      </c>
      <c r="BI220" s="66">
        <v>264683</v>
      </c>
      <c r="BJ220" s="66">
        <v>2460688</v>
      </c>
      <c r="BK220" s="66">
        <v>3154225</v>
      </c>
      <c r="BL220" s="66">
        <v>611773</v>
      </c>
      <c r="BM220" s="66">
        <v>13859192</v>
      </c>
      <c r="BN220" s="66">
        <v>1151926</v>
      </c>
      <c r="BO220" s="66">
        <v>1425301</v>
      </c>
      <c r="BP220" s="66">
        <v>4328476</v>
      </c>
      <c r="BQ220" s="66">
        <v>99932107</v>
      </c>
    </row>
    <row r="221" spans="1:69">
      <c r="A221" s="66"/>
      <c r="B221" s="66"/>
      <c r="C221" s="106"/>
      <c r="D221" s="106" t="s">
        <v>74</v>
      </c>
      <c r="E221" s="66">
        <v>31</v>
      </c>
      <c r="F221" s="99">
        <v>174766</v>
      </c>
      <c r="G221" s="99">
        <v>162683</v>
      </c>
      <c r="H221" s="99">
        <v>19625</v>
      </c>
      <c r="I221" s="99">
        <v>62295.6</v>
      </c>
      <c r="J221" s="99">
        <v>9858.4000000000015</v>
      </c>
      <c r="K221" s="99">
        <v>438216</v>
      </c>
      <c r="L221" s="99">
        <v>228828</v>
      </c>
      <c r="M221" s="99">
        <v>306390</v>
      </c>
      <c r="N221" s="99">
        <v>379067</v>
      </c>
      <c r="O221" s="99">
        <v>66922</v>
      </c>
      <c r="P221" s="99">
        <v>802125.05999999994</v>
      </c>
      <c r="Q221" s="99">
        <v>285502.14</v>
      </c>
      <c r="R221" s="99">
        <v>271906.8</v>
      </c>
      <c r="S221" s="99">
        <v>565314</v>
      </c>
      <c r="T221" s="137">
        <v>279439</v>
      </c>
      <c r="U221" s="99">
        <v>101416.14</v>
      </c>
      <c r="V221" s="99">
        <v>140050.85999999999</v>
      </c>
      <c r="W221" s="99">
        <v>471393</v>
      </c>
      <c r="X221" s="137">
        <v>370671</v>
      </c>
      <c r="Y221" s="137">
        <v>484158</v>
      </c>
      <c r="Z221" s="99">
        <v>556228</v>
      </c>
      <c r="AB221" s="99">
        <v>278835.18</v>
      </c>
      <c r="AC221" s="99">
        <v>78645.820000000007</v>
      </c>
      <c r="AF221" s="99">
        <v>11933</v>
      </c>
      <c r="AG221" s="99">
        <v>7262</v>
      </c>
      <c r="AH221" s="99">
        <v>19050</v>
      </c>
      <c r="AI221" s="99">
        <v>3331</v>
      </c>
      <c r="AJ221" s="99">
        <v>1619428</v>
      </c>
      <c r="AK221" s="99">
        <v>1265007</v>
      </c>
      <c r="AL221" s="99">
        <v>429674</v>
      </c>
      <c r="AM221" s="99">
        <v>207248</v>
      </c>
      <c r="AN221" s="99">
        <v>446276</v>
      </c>
      <c r="AO221" s="137">
        <v>5790631</v>
      </c>
      <c r="AP221" s="137">
        <v>45163</v>
      </c>
      <c r="AQ221" s="99">
        <v>4640082</v>
      </c>
      <c r="AR221" s="99">
        <v>691360</v>
      </c>
      <c r="AU221" s="99">
        <v>262421</v>
      </c>
      <c r="AV221" s="99">
        <v>576812</v>
      </c>
      <c r="AX221" s="99">
        <v>208172</v>
      </c>
      <c r="AY221" s="99">
        <v>49254</v>
      </c>
      <c r="AZ221" s="99">
        <v>24532</v>
      </c>
      <c r="BA221" s="137">
        <v>385635</v>
      </c>
      <c r="BB221" s="66">
        <v>23217606</v>
      </c>
      <c r="BC221" s="66">
        <v>1549640</v>
      </c>
      <c r="BD221" s="66">
        <v>7128379</v>
      </c>
      <c r="BE221" s="66">
        <v>8678019</v>
      </c>
      <c r="BF221" s="66">
        <v>0</v>
      </c>
      <c r="BG221" s="66">
        <v>8678019</v>
      </c>
      <c r="BH221" s="66">
        <v>0</v>
      </c>
      <c r="BI221" s="66">
        <v>0</v>
      </c>
      <c r="BJ221" s="66">
        <v>0</v>
      </c>
      <c r="BK221" s="66">
        <v>41584</v>
      </c>
      <c r="BL221" s="66">
        <v>6721</v>
      </c>
      <c r="BM221" s="66">
        <v>8726324</v>
      </c>
      <c r="BN221" s="66">
        <v>0</v>
      </c>
      <c r="BO221" s="66">
        <v>0</v>
      </c>
      <c r="BP221" s="66">
        <v>1541828</v>
      </c>
      <c r="BQ221" s="66">
        <v>33485758</v>
      </c>
    </row>
    <row r="222" spans="1:69">
      <c r="A222" s="66"/>
      <c r="B222" s="66"/>
      <c r="C222" s="106"/>
      <c r="D222" s="106" t="s">
        <v>75</v>
      </c>
      <c r="E222" s="66">
        <v>32</v>
      </c>
      <c r="F222" s="99">
        <v>54050</v>
      </c>
      <c r="G222" s="99">
        <v>7405</v>
      </c>
      <c r="H222" s="99">
        <v>704</v>
      </c>
      <c r="I222" s="99">
        <v>7855.8</v>
      </c>
      <c r="J222" s="99">
        <v>1051.2</v>
      </c>
      <c r="K222" s="99">
        <v>26615</v>
      </c>
      <c r="L222" s="99">
        <v>51877</v>
      </c>
      <c r="M222" s="99">
        <v>47164</v>
      </c>
      <c r="N222" s="99">
        <v>20471</v>
      </c>
      <c r="O222" s="99">
        <v>2720</v>
      </c>
      <c r="P222" s="99">
        <v>34149.199999999997</v>
      </c>
      <c r="Q222" s="99">
        <v>12154.8</v>
      </c>
      <c r="R222" s="99">
        <v>11576</v>
      </c>
      <c r="S222" s="99">
        <v>32271</v>
      </c>
      <c r="T222" s="137">
        <v>24166</v>
      </c>
      <c r="U222" s="99">
        <v>6394.08</v>
      </c>
      <c r="V222" s="99">
        <v>8829.92</v>
      </c>
      <c r="W222" s="99">
        <v>18227</v>
      </c>
      <c r="X222" s="137">
        <v>22721</v>
      </c>
      <c r="Y222" s="137">
        <v>12066</v>
      </c>
      <c r="Z222" s="99">
        <v>28965</v>
      </c>
      <c r="AB222" s="99">
        <v>16957.2</v>
      </c>
      <c r="AC222" s="99">
        <v>4782.8</v>
      </c>
      <c r="AF222" s="99">
        <v>1692</v>
      </c>
      <c r="AG222" s="99">
        <v>1744</v>
      </c>
      <c r="AH222" s="99">
        <v>1684</v>
      </c>
      <c r="AI222" s="99">
        <v>635</v>
      </c>
      <c r="AJ222" s="99">
        <v>61078</v>
      </c>
      <c r="AK222" s="99">
        <v>110282</v>
      </c>
      <c r="AL222" s="99">
        <v>84180</v>
      </c>
      <c r="AM222" s="99">
        <v>83074</v>
      </c>
      <c r="AN222" s="99">
        <v>1013629</v>
      </c>
      <c r="AO222" s="137">
        <v>44599</v>
      </c>
      <c r="AP222" s="137">
        <v>3712</v>
      </c>
      <c r="AQ222" s="99">
        <v>339627</v>
      </c>
      <c r="AR222" s="99">
        <v>73412</v>
      </c>
      <c r="AU222" s="99">
        <v>31414</v>
      </c>
      <c r="AV222" s="99">
        <v>49385</v>
      </c>
      <c r="AX222" s="99">
        <v>10104</v>
      </c>
      <c r="AY222" s="99">
        <v>8500</v>
      </c>
      <c r="AZ222" s="99">
        <v>3165</v>
      </c>
      <c r="BA222" s="137">
        <v>12940</v>
      </c>
      <c r="BB222" s="66">
        <v>2388030</v>
      </c>
      <c r="BC222" s="66">
        <v>1519940</v>
      </c>
      <c r="BD222" s="66">
        <v>3809449</v>
      </c>
      <c r="BE222" s="66">
        <v>5329389</v>
      </c>
      <c r="BF222" s="66">
        <v>0</v>
      </c>
      <c r="BG222" s="66">
        <v>5329389</v>
      </c>
      <c r="BH222" s="66">
        <v>13423268</v>
      </c>
      <c r="BI222" s="66">
        <v>0</v>
      </c>
      <c r="BJ222" s="66">
        <v>13423268</v>
      </c>
      <c r="BK222" s="66">
        <v>136610</v>
      </c>
      <c r="BL222" s="66">
        <v>28061</v>
      </c>
      <c r="BM222" s="66">
        <v>18917328</v>
      </c>
      <c r="BN222" s="66">
        <v>2136264</v>
      </c>
      <c r="BO222" s="66">
        <v>1383844</v>
      </c>
      <c r="BP222" s="66">
        <v>-153302</v>
      </c>
      <c r="BQ222" s="66">
        <v>17631948</v>
      </c>
    </row>
    <row r="223" spans="1:69" s="130" customFormat="1">
      <c r="A223" s="137"/>
      <c r="B223" s="137"/>
      <c r="C223" s="138"/>
      <c r="D223" s="138" t="s">
        <v>78</v>
      </c>
      <c r="E223" s="137">
        <v>35</v>
      </c>
      <c r="F223" s="137">
        <v>183294</v>
      </c>
      <c r="G223" s="137">
        <v>1195230</v>
      </c>
      <c r="H223" s="137">
        <v>78486</v>
      </c>
      <c r="I223" s="137">
        <v>415632.2</v>
      </c>
      <c r="J223" s="137">
        <v>45506.8</v>
      </c>
      <c r="K223" s="137">
        <v>1933645</v>
      </c>
      <c r="L223" s="137">
        <v>727279</v>
      </c>
      <c r="M223" s="137">
        <v>623524</v>
      </c>
      <c r="N223" s="137">
        <v>479749</v>
      </c>
      <c r="O223" s="137">
        <v>203951</v>
      </c>
      <c r="P223" s="137">
        <v>2984070.1399999997</v>
      </c>
      <c r="Q223" s="137">
        <v>1062126.6599999999</v>
      </c>
      <c r="R223" s="137">
        <v>1011549.2000000001</v>
      </c>
      <c r="S223" s="137">
        <v>1331984</v>
      </c>
      <c r="T223" s="137">
        <v>701096</v>
      </c>
      <c r="U223" s="137">
        <v>255459.96</v>
      </c>
      <c r="V223" s="137">
        <v>352778.04</v>
      </c>
      <c r="W223" s="137">
        <v>1977684</v>
      </c>
      <c r="X223" s="137">
        <v>2468468</v>
      </c>
      <c r="Y223" s="137">
        <v>1254641</v>
      </c>
      <c r="Z223" s="137">
        <v>1972526</v>
      </c>
      <c r="AB223" s="137">
        <v>1118420.1600000001</v>
      </c>
      <c r="AC223" s="137">
        <v>315451.84000000003</v>
      </c>
      <c r="AF223" s="137">
        <v>28916</v>
      </c>
      <c r="AG223" s="137">
        <v>115092</v>
      </c>
      <c r="AH223" s="137">
        <v>4570</v>
      </c>
      <c r="AI223" s="137">
        <v>44101</v>
      </c>
      <c r="AJ223" s="137">
        <v>1500087</v>
      </c>
      <c r="AK223" s="137">
        <v>7111680</v>
      </c>
      <c r="AL223" s="137">
        <v>1590434</v>
      </c>
      <c r="AM223" s="137">
        <v>2013643</v>
      </c>
      <c r="AN223" s="137">
        <v>1506815</v>
      </c>
      <c r="AO223" s="137">
        <v>4289415</v>
      </c>
      <c r="AP223" s="137">
        <v>20872</v>
      </c>
      <c r="AQ223" s="137">
        <v>6054968</v>
      </c>
      <c r="AR223" s="137">
        <v>5616940</v>
      </c>
      <c r="AU223" s="137">
        <v>2421345</v>
      </c>
      <c r="AV223" s="137">
        <v>803261</v>
      </c>
      <c r="AX223" s="137">
        <v>510292</v>
      </c>
      <c r="AY223" s="137">
        <v>46251</v>
      </c>
      <c r="AZ223" s="137">
        <v>311983</v>
      </c>
      <c r="BA223" s="137">
        <v>1188689</v>
      </c>
      <c r="BB223" s="137">
        <v>57871906</v>
      </c>
      <c r="BC223" s="137">
        <v>133997</v>
      </c>
      <c r="BD223" s="137">
        <v>2738062</v>
      </c>
      <c r="BE223" s="137">
        <v>2872059</v>
      </c>
      <c r="BF223" s="137">
        <v>174052</v>
      </c>
      <c r="BG223" s="137">
        <v>3046111</v>
      </c>
      <c r="BH223" s="137">
        <v>0</v>
      </c>
      <c r="BI223" s="137">
        <v>0</v>
      </c>
      <c r="BJ223" s="137">
        <v>0</v>
      </c>
      <c r="BK223" s="137">
        <v>993</v>
      </c>
      <c r="BL223" s="137">
        <v>131</v>
      </c>
      <c r="BM223" s="137">
        <v>3047235</v>
      </c>
      <c r="BN223" s="137">
        <v>0</v>
      </c>
      <c r="BO223" s="137">
        <v>1311790</v>
      </c>
      <c r="BP223" s="137">
        <v>2868380</v>
      </c>
      <c r="BQ223" s="137">
        <v>62475730</v>
      </c>
    </row>
    <row r="224" spans="1:69" s="130" customFormat="1">
      <c r="A224" s="137"/>
      <c r="B224" s="137"/>
      <c r="C224" s="138"/>
      <c r="D224" s="138" t="s">
        <v>79</v>
      </c>
      <c r="E224" s="137">
        <v>36</v>
      </c>
      <c r="F224" s="137">
        <v>0</v>
      </c>
      <c r="G224" s="137">
        <v>0</v>
      </c>
      <c r="H224" s="137">
        <v>0</v>
      </c>
      <c r="I224" s="137">
        <v>0</v>
      </c>
      <c r="J224" s="137">
        <v>0</v>
      </c>
      <c r="K224" s="137">
        <v>0</v>
      </c>
      <c r="L224" s="137">
        <v>0</v>
      </c>
      <c r="M224" s="137">
        <v>0</v>
      </c>
      <c r="N224" s="137">
        <v>0</v>
      </c>
      <c r="O224" s="137">
        <v>0</v>
      </c>
      <c r="P224" s="137">
        <v>0</v>
      </c>
      <c r="Q224" s="137">
        <v>0</v>
      </c>
      <c r="R224" s="137">
        <v>0</v>
      </c>
      <c r="S224" s="137">
        <v>0</v>
      </c>
      <c r="T224" s="137">
        <v>0</v>
      </c>
      <c r="U224" s="137">
        <v>0</v>
      </c>
      <c r="V224" s="137">
        <v>0</v>
      </c>
      <c r="W224" s="137">
        <v>0</v>
      </c>
      <c r="X224" s="137">
        <v>0</v>
      </c>
      <c r="Y224" s="137">
        <v>0</v>
      </c>
      <c r="Z224" s="137">
        <v>0</v>
      </c>
      <c r="AB224" s="137">
        <v>0</v>
      </c>
      <c r="AC224" s="137">
        <v>0</v>
      </c>
      <c r="AF224" s="137">
        <v>0</v>
      </c>
      <c r="AG224" s="137">
        <v>0</v>
      </c>
      <c r="AH224" s="137">
        <v>0</v>
      </c>
      <c r="AI224" s="137">
        <v>0</v>
      </c>
      <c r="AJ224" s="137">
        <v>0</v>
      </c>
      <c r="AK224" s="137">
        <v>0</v>
      </c>
      <c r="AL224" s="137">
        <v>0</v>
      </c>
      <c r="AM224" s="137">
        <v>0</v>
      </c>
      <c r="AN224" s="137">
        <v>0</v>
      </c>
      <c r="AO224" s="137">
        <v>0</v>
      </c>
      <c r="AP224" s="137">
        <v>608692</v>
      </c>
      <c r="AQ224" s="137">
        <v>0</v>
      </c>
      <c r="AR224" s="137">
        <v>0</v>
      </c>
      <c r="AU224" s="137">
        <v>0</v>
      </c>
      <c r="AV224" s="137">
        <v>0</v>
      </c>
      <c r="AX224" s="137">
        <v>0</v>
      </c>
      <c r="AY224" s="137">
        <v>0</v>
      </c>
      <c r="AZ224" s="137">
        <v>0</v>
      </c>
      <c r="BA224" s="137">
        <v>0</v>
      </c>
      <c r="BB224" s="137">
        <v>608692</v>
      </c>
      <c r="BC224" s="137">
        <v>0</v>
      </c>
      <c r="BD224" s="137">
        <v>0</v>
      </c>
      <c r="BE224" s="137">
        <v>0</v>
      </c>
      <c r="BF224" s="137">
        <v>1025760</v>
      </c>
      <c r="BG224" s="137">
        <v>1025760</v>
      </c>
      <c r="BH224" s="137">
        <v>103796</v>
      </c>
      <c r="BI224" s="137">
        <v>0</v>
      </c>
      <c r="BJ224" s="137">
        <v>103796</v>
      </c>
      <c r="BK224" s="137">
        <v>203996</v>
      </c>
      <c r="BL224" s="137">
        <v>150627</v>
      </c>
      <c r="BM224" s="137">
        <v>1484179</v>
      </c>
      <c r="BN224" s="137">
        <v>0</v>
      </c>
      <c r="BO224" s="137">
        <v>0</v>
      </c>
      <c r="BP224" s="137">
        <v>57428</v>
      </c>
      <c r="BQ224" s="137">
        <v>2150299</v>
      </c>
    </row>
    <row r="225" spans="1:69">
      <c r="A225" s="66"/>
      <c r="B225" s="66"/>
      <c r="C225" s="106"/>
      <c r="D225" s="106" t="s">
        <v>76</v>
      </c>
      <c r="E225" s="66">
        <v>33</v>
      </c>
      <c r="F225" s="99">
        <v>466670</v>
      </c>
      <c r="G225" s="99">
        <v>1177656</v>
      </c>
      <c r="H225" s="99">
        <v>134968</v>
      </c>
      <c r="I225" s="99">
        <v>204688.6</v>
      </c>
      <c r="J225" s="99">
        <v>16784.400000000001</v>
      </c>
      <c r="K225" s="99">
        <v>731376</v>
      </c>
      <c r="L225" s="99">
        <v>814906</v>
      </c>
      <c r="M225" s="99">
        <v>564602</v>
      </c>
      <c r="N225" s="99">
        <v>493146</v>
      </c>
      <c r="O225" s="99">
        <v>547082</v>
      </c>
      <c r="P225" s="99">
        <v>1173318.8399999999</v>
      </c>
      <c r="Q225" s="99">
        <v>417621.95999999996</v>
      </c>
      <c r="R225" s="99">
        <v>397735.2</v>
      </c>
      <c r="S225" s="99">
        <v>438683</v>
      </c>
      <c r="T225" s="137">
        <v>575900</v>
      </c>
      <c r="U225" s="99">
        <v>1232530.74</v>
      </c>
      <c r="V225" s="99">
        <v>1702066.2599999998</v>
      </c>
      <c r="W225" s="99">
        <v>622389</v>
      </c>
      <c r="X225" s="137">
        <v>159585</v>
      </c>
      <c r="Y225" s="137">
        <v>310555</v>
      </c>
      <c r="Z225" s="99">
        <v>517441</v>
      </c>
      <c r="AB225" s="99">
        <v>380310.06</v>
      </c>
      <c r="AC225" s="99">
        <v>107266.94</v>
      </c>
      <c r="AF225" s="99">
        <v>24376</v>
      </c>
      <c r="AG225" s="99">
        <v>229646</v>
      </c>
      <c r="AH225" s="99">
        <v>107511</v>
      </c>
      <c r="AI225" s="99">
        <v>16052</v>
      </c>
      <c r="AJ225" s="99">
        <v>2208023</v>
      </c>
      <c r="AK225" s="99">
        <v>3666902</v>
      </c>
      <c r="AL225" s="99">
        <v>3027766</v>
      </c>
      <c r="AM225" s="99">
        <v>432691</v>
      </c>
      <c r="AN225" s="99">
        <v>143608</v>
      </c>
      <c r="AO225" s="137">
        <v>7908467</v>
      </c>
      <c r="AP225" s="137">
        <v>29793</v>
      </c>
      <c r="AQ225" s="99">
        <v>2784195</v>
      </c>
      <c r="AR225" s="99">
        <v>5554651</v>
      </c>
      <c r="AU225" s="99">
        <v>178206</v>
      </c>
      <c r="AV225" s="99">
        <v>297388</v>
      </c>
      <c r="AX225" s="99">
        <v>300045</v>
      </c>
      <c r="AY225" s="99">
        <v>23008</v>
      </c>
      <c r="AZ225" s="99">
        <v>236947</v>
      </c>
      <c r="BA225" s="137">
        <v>109464</v>
      </c>
      <c r="BB225" s="66">
        <v>40466022</v>
      </c>
      <c r="BC225" s="66">
        <v>2699480</v>
      </c>
      <c r="BD225" s="66">
        <v>20515956</v>
      </c>
      <c r="BE225" s="66">
        <v>23215436</v>
      </c>
      <c r="BF225" s="66">
        <v>92394</v>
      </c>
      <c r="BG225" s="66">
        <v>23307829</v>
      </c>
      <c r="BH225" s="66">
        <v>0</v>
      </c>
      <c r="BI225" s="66">
        <v>0</v>
      </c>
      <c r="BJ225" s="66">
        <v>0</v>
      </c>
      <c r="BK225" s="66">
        <v>252507</v>
      </c>
      <c r="BL225" s="66">
        <v>55045</v>
      </c>
      <c r="BM225" s="66">
        <v>23615381</v>
      </c>
      <c r="BN225" s="66">
        <v>0</v>
      </c>
      <c r="BO225" s="66">
        <v>518765</v>
      </c>
      <c r="BP225" s="66">
        <v>2885685</v>
      </c>
      <c r="BQ225" s="66">
        <v>66448323</v>
      </c>
    </row>
    <row r="226" spans="1:69">
      <c r="A226" s="66"/>
      <c r="B226" s="66"/>
      <c r="C226" s="106"/>
      <c r="D226" s="106" t="s">
        <v>77</v>
      </c>
      <c r="E226" s="66">
        <v>34</v>
      </c>
      <c r="F226" s="99">
        <v>0</v>
      </c>
      <c r="G226" s="99">
        <v>99</v>
      </c>
      <c r="H226" s="99">
        <v>1895</v>
      </c>
      <c r="I226" s="99">
        <v>270</v>
      </c>
      <c r="J226" s="99">
        <v>180</v>
      </c>
      <c r="K226" s="99">
        <v>808</v>
      </c>
      <c r="L226" s="99">
        <v>1971</v>
      </c>
      <c r="M226" s="99">
        <v>80</v>
      </c>
      <c r="N226" s="99">
        <v>335</v>
      </c>
      <c r="O226" s="99">
        <v>0</v>
      </c>
      <c r="P226" s="99">
        <v>1710.4099999999999</v>
      </c>
      <c r="Q226" s="99">
        <v>608.79</v>
      </c>
      <c r="R226" s="99">
        <v>579.80000000000007</v>
      </c>
      <c r="S226" s="99">
        <v>520</v>
      </c>
      <c r="T226" s="137">
        <v>631</v>
      </c>
      <c r="U226" s="99">
        <v>620.76</v>
      </c>
      <c r="V226" s="99">
        <v>857.2399999999999</v>
      </c>
      <c r="W226" s="99">
        <v>803</v>
      </c>
      <c r="X226" s="137">
        <v>5413</v>
      </c>
      <c r="Y226" s="137">
        <v>2698</v>
      </c>
      <c r="Z226" s="99">
        <v>3329</v>
      </c>
      <c r="AB226" s="99">
        <v>259.74</v>
      </c>
      <c r="AC226" s="99">
        <v>73.260000000000005</v>
      </c>
      <c r="AF226" s="99">
        <v>56</v>
      </c>
      <c r="AG226" s="99">
        <v>111</v>
      </c>
      <c r="AH226" s="99">
        <v>33</v>
      </c>
      <c r="AI226" s="99">
        <v>3</v>
      </c>
      <c r="AJ226" s="99">
        <v>20909</v>
      </c>
      <c r="AK226" s="99">
        <v>254670</v>
      </c>
      <c r="AL226" s="99">
        <v>269782</v>
      </c>
      <c r="AM226" s="99">
        <v>205404</v>
      </c>
      <c r="AN226" s="99">
        <v>25001</v>
      </c>
      <c r="AO226" s="137">
        <v>69799</v>
      </c>
      <c r="AP226" s="137">
        <v>2677</v>
      </c>
      <c r="AQ226" s="99">
        <v>403180</v>
      </c>
      <c r="AR226" s="99">
        <v>274793</v>
      </c>
      <c r="AU226" s="99">
        <v>16835</v>
      </c>
      <c r="AV226" s="99">
        <v>69822</v>
      </c>
      <c r="AX226" s="99">
        <v>63704</v>
      </c>
      <c r="AY226" s="99">
        <v>16249</v>
      </c>
      <c r="AZ226" s="99">
        <v>8945</v>
      </c>
      <c r="BA226" s="137">
        <v>41474</v>
      </c>
      <c r="BB226" s="66">
        <v>1767187</v>
      </c>
      <c r="BC226" s="66">
        <v>16101782</v>
      </c>
      <c r="BD226" s="66">
        <v>43507305</v>
      </c>
      <c r="BE226" s="66">
        <v>59609087</v>
      </c>
      <c r="BF226" s="66">
        <v>0</v>
      </c>
      <c r="BG226" s="66">
        <v>59609087</v>
      </c>
      <c r="BH226" s="66">
        <v>21992149</v>
      </c>
      <c r="BI226" s="66">
        <v>0</v>
      </c>
      <c r="BJ226" s="66">
        <v>21992149</v>
      </c>
      <c r="BK226" s="66">
        <v>0</v>
      </c>
      <c r="BL226" s="66">
        <v>0</v>
      </c>
      <c r="BM226" s="66">
        <v>81601235</v>
      </c>
      <c r="BN226" s="66">
        <v>7379524</v>
      </c>
      <c r="BO226" s="66">
        <v>26710310</v>
      </c>
      <c r="BP226" s="66">
        <v>-2329224</v>
      </c>
      <c r="BQ226" s="66">
        <v>46949365</v>
      </c>
    </row>
    <row r="227" spans="1:69">
      <c r="T227" s="130"/>
      <c r="X227" s="130"/>
      <c r="Y227" s="130"/>
      <c r="AO227" s="130"/>
      <c r="AP227" s="130"/>
      <c r="BA227" s="130"/>
    </row>
    <row r="228" spans="1:69">
      <c r="T228" s="130"/>
      <c r="X228" s="130"/>
      <c r="Y228" s="130"/>
      <c r="AO228" s="130"/>
      <c r="AP228" s="130"/>
      <c r="BA228" s="130"/>
    </row>
    <row r="229" spans="1:69">
      <c r="A229" s="66"/>
      <c r="B229" s="66"/>
      <c r="C229" s="106"/>
      <c r="D229" s="106" t="s">
        <v>80</v>
      </c>
      <c r="E229" s="66">
        <v>37</v>
      </c>
      <c r="F229" s="99">
        <v>2105438</v>
      </c>
      <c r="G229" s="99">
        <v>3256</v>
      </c>
      <c r="H229" s="99">
        <v>437</v>
      </c>
      <c r="I229" s="99">
        <v>1203.8</v>
      </c>
      <c r="J229" s="99">
        <v>695.2</v>
      </c>
      <c r="K229" s="99">
        <v>44231</v>
      </c>
      <c r="L229" s="99">
        <v>42505</v>
      </c>
      <c r="M229" s="99">
        <v>9414</v>
      </c>
      <c r="N229" s="99">
        <v>33365</v>
      </c>
      <c r="O229" s="99">
        <v>35338</v>
      </c>
      <c r="P229" s="99">
        <v>1596506.96</v>
      </c>
      <c r="Q229" s="99">
        <v>568248.24</v>
      </c>
      <c r="R229" s="99">
        <v>541188.80000000005</v>
      </c>
      <c r="S229" s="99">
        <v>13145</v>
      </c>
      <c r="T229" s="137">
        <v>78576</v>
      </c>
      <c r="U229" s="99">
        <v>6214.74</v>
      </c>
      <c r="V229" s="99">
        <v>8582.26</v>
      </c>
      <c r="W229" s="99">
        <v>37020</v>
      </c>
      <c r="X229" s="137">
        <v>78816</v>
      </c>
      <c r="Y229" s="137">
        <v>129016</v>
      </c>
      <c r="Z229" s="99">
        <v>105344</v>
      </c>
      <c r="AB229" s="99">
        <v>140297.04</v>
      </c>
      <c r="AC229" s="99">
        <v>39570.959999999999</v>
      </c>
      <c r="AF229" s="99">
        <v>2902</v>
      </c>
      <c r="AG229" s="99">
        <v>614</v>
      </c>
      <c r="AH229" s="99">
        <v>20</v>
      </c>
      <c r="AI229" s="99">
        <v>518</v>
      </c>
      <c r="AJ229" s="99">
        <v>3232618</v>
      </c>
      <c r="AK229" s="99">
        <v>732940</v>
      </c>
      <c r="AL229" s="99">
        <v>17410</v>
      </c>
      <c r="AM229" s="99">
        <v>93264</v>
      </c>
      <c r="AN229" s="99">
        <v>3590</v>
      </c>
      <c r="AO229" s="137">
        <v>1523</v>
      </c>
      <c r="AP229" s="137">
        <v>8608</v>
      </c>
      <c r="AQ229" s="99">
        <v>77</v>
      </c>
      <c r="AR229" s="99">
        <v>72</v>
      </c>
      <c r="AU229" s="99">
        <v>846586</v>
      </c>
      <c r="AV229" s="99">
        <v>369</v>
      </c>
      <c r="AX229" s="99">
        <v>63</v>
      </c>
      <c r="AY229" s="99">
        <v>882</v>
      </c>
      <c r="AZ229" s="99">
        <v>4</v>
      </c>
      <c r="BA229" s="137">
        <v>109</v>
      </c>
      <c r="BB229" s="66">
        <v>10560578</v>
      </c>
      <c r="BC229" s="66">
        <v>0</v>
      </c>
      <c r="BD229" s="66">
        <v>0</v>
      </c>
      <c r="BE229" s="66">
        <v>0</v>
      </c>
      <c r="BF229" s="66">
        <v>11447904</v>
      </c>
      <c r="BG229" s="66">
        <v>11447904</v>
      </c>
      <c r="BH229" s="66">
        <v>436076</v>
      </c>
      <c r="BI229" s="66">
        <v>0</v>
      </c>
      <c r="BJ229" s="66">
        <v>436076</v>
      </c>
      <c r="BK229" s="66">
        <v>0</v>
      </c>
      <c r="BL229" s="66">
        <v>0</v>
      </c>
      <c r="BM229" s="66">
        <v>11883980</v>
      </c>
      <c r="BN229" s="66">
        <v>12225</v>
      </c>
      <c r="BO229" s="66">
        <v>76757</v>
      </c>
      <c r="BP229" s="66">
        <v>1101432</v>
      </c>
      <c r="BQ229" s="66">
        <v>23457007</v>
      </c>
    </row>
    <row r="230" spans="1:69">
      <c r="A230" s="66"/>
      <c r="B230" s="66"/>
      <c r="C230" s="106"/>
      <c r="D230" s="108" t="s">
        <v>199</v>
      </c>
      <c r="E230" s="66">
        <v>38</v>
      </c>
      <c r="F230" s="99">
        <v>680065</v>
      </c>
      <c r="G230" s="99">
        <v>18581</v>
      </c>
      <c r="H230" s="99">
        <v>228</v>
      </c>
      <c r="I230" s="99">
        <v>7480.6</v>
      </c>
      <c r="J230" s="99">
        <v>988.4</v>
      </c>
      <c r="K230" s="99">
        <v>40051</v>
      </c>
      <c r="L230" s="99">
        <v>29101</v>
      </c>
      <c r="M230" s="99">
        <v>51979</v>
      </c>
      <c r="N230" s="99">
        <v>30466</v>
      </c>
      <c r="O230" s="99">
        <v>3982</v>
      </c>
      <c r="P230" s="99">
        <v>83973.52</v>
      </c>
      <c r="Q230" s="99">
        <v>29888.880000000001</v>
      </c>
      <c r="R230" s="99">
        <v>28465.600000000002</v>
      </c>
      <c r="S230" s="99">
        <v>98770</v>
      </c>
      <c r="T230" s="137">
        <v>31656</v>
      </c>
      <c r="U230" s="99">
        <v>13980.539999999999</v>
      </c>
      <c r="V230" s="99">
        <v>19306.459999999995</v>
      </c>
      <c r="W230" s="99">
        <v>49274</v>
      </c>
      <c r="X230" s="137">
        <v>42391</v>
      </c>
      <c r="Y230" s="137">
        <v>27377</v>
      </c>
      <c r="Z230" s="99">
        <v>54337</v>
      </c>
      <c r="AB230" s="99">
        <v>6062.94</v>
      </c>
      <c r="AC230" s="99">
        <v>1710.06</v>
      </c>
      <c r="AF230" s="99">
        <v>1917</v>
      </c>
      <c r="AG230" s="99">
        <v>1126</v>
      </c>
      <c r="AH230" s="99">
        <v>681</v>
      </c>
      <c r="AI230" s="99">
        <v>549</v>
      </c>
      <c r="AJ230" s="99">
        <v>185369</v>
      </c>
      <c r="AK230" s="99">
        <v>441429</v>
      </c>
      <c r="AL230" s="99">
        <v>332765</v>
      </c>
      <c r="AM230" s="99">
        <v>80215</v>
      </c>
      <c r="AN230" s="99">
        <v>42464</v>
      </c>
      <c r="AO230" s="137">
        <v>353563</v>
      </c>
      <c r="AP230" s="137">
        <v>8334</v>
      </c>
      <c r="AQ230" s="99">
        <v>2649411</v>
      </c>
      <c r="AR230" s="99">
        <v>89511</v>
      </c>
      <c r="AU230" s="99">
        <v>29418</v>
      </c>
      <c r="AV230" s="99">
        <v>1883977</v>
      </c>
      <c r="AX230" s="99">
        <v>430860</v>
      </c>
      <c r="AY230" s="99">
        <v>452222</v>
      </c>
      <c r="AZ230" s="99">
        <v>4498</v>
      </c>
      <c r="BA230" s="137">
        <v>40679</v>
      </c>
      <c r="BB230" s="66">
        <v>8379100</v>
      </c>
      <c r="BC230" s="66">
        <v>12626</v>
      </c>
      <c r="BD230" s="66">
        <v>123505</v>
      </c>
      <c r="BE230" s="66">
        <v>136130</v>
      </c>
      <c r="BF230" s="66">
        <v>46624662</v>
      </c>
      <c r="BG230" s="66">
        <v>46760793</v>
      </c>
      <c r="BH230" s="66">
        <v>0</v>
      </c>
      <c r="BI230" s="66">
        <v>0</v>
      </c>
      <c r="BJ230" s="66">
        <v>0</v>
      </c>
      <c r="BK230" s="66">
        <v>0</v>
      </c>
      <c r="BL230" s="66">
        <v>0</v>
      </c>
      <c r="BM230" s="66">
        <v>46760793</v>
      </c>
      <c r="BN230" s="66">
        <v>37347</v>
      </c>
      <c r="BO230" s="66">
        <v>143309</v>
      </c>
      <c r="BP230" s="66">
        <v>1586466</v>
      </c>
      <c r="BQ230" s="66">
        <v>56545704</v>
      </c>
    </row>
    <row r="231" spans="1:69">
      <c r="T231" s="130"/>
      <c r="X231" s="130"/>
      <c r="Y231" s="130"/>
      <c r="AO231" s="130"/>
      <c r="AP231" s="130"/>
      <c r="BA231" s="130"/>
    </row>
    <row r="232" spans="1:69">
      <c r="A232" s="66"/>
      <c r="B232" s="66"/>
      <c r="C232" s="106"/>
      <c r="D232" s="106" t="s">
        <v>83</v>
      </c>
      <c r="E232" s="66">
        <v>40</v>
      </c>
      <c r="F232" s="99">
        <v>802164</v>
      </c>
      <c r="G232" s="99">
        <v>489350</v>
      </c>
      <c r="H232" s="99">
        <v>23559</v>
      </c>
      <c r="I232" s="99">
        <v>53266.8</v>
      </c>
      <c r="J232" s="99">
        <v>1589.2</v>
      </c>
      <c r="K232" s="99">
        <v>85523</v>
      </c>
      <c r="L232" s="99">
        <v>69346</v>
      </c>
      <c r="M232" s="99">
        <v>82702</v>
      </c>
      <c r="N232" s="99">
        <v>84165</v>
      </c>
      <c r="O232" s="99">
        <v>29194</v>
      </c>
      <c r="P232" s="99">
        <v>138638.78999999998</v>
      </c>
      <c r="Q232" s="99">
        <v>49346.009999999995</v>
      </c>
      <c r="R232" s="99">
        <v>46996.200000000004</v>
      </c>
      <c r="S232" s="99">
        <v>117359</v>
      </c>
      <c r="T232" s="137">
        <v>88178</v>
      </c>
      <c r="U232" s="99">
        <v>29486.52</v>
      </c>
      <c r="V232" s="99">
        <v>40719.479999999996</v>
      </c>
      <c r="W232" s="99">
        <v>101120</v>
      </c>
      <c r="X232" s="137">
        <v>75886</v>
      </c>
      <c r="Y232" s="137">
        <v>35952</v>
      </c>
      <c r="Z232" s="99">
        <v>184863</v>
      </c>
      <c r="AB232" s="99">
        <v>23659.74</v>
      </c>
      <c r="AC232" s="99">
        <v>6673.26</v>
      </c>
      <c r="AF232" s="99">
        <v>6478</v>
      </c>
      <c r="AG232" s="99">
        <v>17316</v>
      </c>
      <c r="AH232" s="99">
        <v>3883</v>
      </c>
      <c r="AI232" s="99">
        <v>6418</v>
      </c>
      <c r="AJ232" s="99">
        <v>629389</v>
      </c>
      <c r="AK232" s="99">
        <v>593750</v>
      </c>
      <c r="AL232" s="99">
        <v>328327</v>
      </c>
      <c r="AM232" s="99">
        <v>159368</v>
      </c>
      <c r="AN232" s="99">
        <v>230688</v>
      </c>
      <c r="AO232" s="137">
        <v>234446</v>
      </c>
      <c r="AP232" s="137">
        <v>16037</v>
      </c>
      <c r="AQ232" s="99">
        <v>2213690</v>
      </c>
      <c r="AR232" s="99">
        <v>184930</v>
      </c>
      <c r="AU232" s="99">
        <v>79953</v>
      </c>
      <c r="AV232" s="99">
        <v>2129707</v>
      </c>
      <c r="AX232" s="99">
        <v>1969756</v>
      </c>
      <c r="AY232" s="99">
        <v>147726</v>
      </c>
      <c r="AZ232" s="99">
        <v>28621</v>
      </c>
      <c r="BA232" s="137">
        <v>99554</v>
      </c>
      <c r="BB232" s="66">
        <v>11739774</v>
      </c>
      <c r="BC232" s="66">
        <v>6384375</v>
      </c>
      <c r="BD232" s="66">
        <v>9534372</v>
      </c>
      <c r="BE232" s="66">
        <v>15918747</v>
      </c>
      <c r="BF232" s="66">
        <v>3653180</v>
      </c>
      <c r="BG232" s="66">
        <v>19571928</v>
      </c>
      <c r="BH232" s="66">
        <v>0</v>
      </c>
      <c r="BI232" s="66">
        <v>0</v>
      </c>
      <c r="BJ232" s="66">
        <v>0</v>
      </c>
      <c r="BK232" s="66">
        <v>0</v>
      </c>
      <c r="BL232" s="66">
        <v>0</v>
      </c>
      <c r="BM232" s="66">
        <v>19571928</v>
      </c>
      <c r="BN232" s="66">
        <v>116726</v>
      </c>
      <c r="BO232" s="66">
        <v>5476</v>
      </c>
      <c r="BP232" s="66">
        <v>-420695</v>
      </c>
      <c r="BQ232" s="66">
        <v>30768804</v>
      </c>
    </row>
    <row r="233" spans="1:69">
      <c r="A233" s="66"/>
      <c r="B233" s="66"/>
      <c r="C233" s="106"/>
      <c r="D233" s="106" t="s">
        <v>84</v>
      </c>
      <c r="E233" s="66">
        <v>41</v>
      </c>
      <c r="F233" s="99">
        <v>0</v>
      </c>
      <c r="G233" s="99">
        <v>0</v>
      </c>
      <c r="H233" s="99">
        <v>0</v>
      </c>
      <c r="I233" s="99">
        <v>0</v>
      </c>
      <c r="J233" s="99">
        <v>0</v>
      </c>
      <c r="K233" s="99">
        <v>0</v>
      </c>
      <c r="L233" s="99">
        <v>0</v>
      </c>
      <c r="M233" s="99">
        <v>0</v>
      </c>
      <c r="N233" s="99">
        <v>0</v>
      </c>
      <c r="O233" s="99">
        <v>0</v>
      </c>
      <c r="P233" s="99">
        <v>0</v>
      </c>
      <c r="Q233" s="99">
        <v>0</v>
      </c>
      <c r="R233" s="99">
        <v>0</v>
      </c>
      <c r="S233" s="99">
        <v>0</v>
      </c>
      <c r="T233" s="137">
        <v>0</v>
      </c>
      <c r="U233" s="99">
        <v>0</v>
      </c>
      <c r="V233" s="99">
        <v>0</v>
      </c>
      <c r="W233" s="99">
        <v>0</v>
      </c>
      <c r="X233" s="137">
        <v>0</v>
      </c>
      <c r="Y233" s="137">
        <v>0</v>
      </c>
      <c r="Z233" s="99">
        <v>0</v>
      </c>
      <c r="AB233" s="99">
        <v>0</v>
      </c>
      <c r="AC233" s="99">
        <v>0</v>
      </c>
      <c r="AF233" s="99">
        <v>0</v>
      </c>
      <c r="AG233" s="99">
        <v>0</v>
      </c>
      <c r="AH233" s="99">
        <v>0</v>
      </c>
      <c r="AI233" s="99">
        <v>0</v>
      </c>
      <c r="AJ233" s="99">
        <v>0</v>
      </c>
      <c r="AK233" s="99">
        <v>3139</v>
      </c>
      <c r="AL233" s="99">
        <v>37132</v>
      </c>
      <c r="AM233" s="99">
        <v>3212</v>
      </c>
      <c r="AN233" s="99">
        <v>0</v>
      </c>
      <c r="AO233" s="137">
        <v>0</v>
      </c>
      <c r="AP233" s="137">
        <v>0</v>
      </c>
      <c r="AQ233" s="99">
        <v>0</v>
      </c>
      <c r="AR233" s="99">
        <v>0</v>
      </c>
      <c r="AU233" s="99">
        <v>0</v>
      </c>
      <c r="AV233" s="99">
        <v>0</v>
      </c>
      <c r="AX233" s="99">
        <v>0</v>
      </c>
      <c r="AY233" s="99">
        <v>388412</v>
      </c>
      <c r="AZ233" s="99">
        <v>228</v>
      </c>
      <c r="BA233" s="137">
        <v>0</v>
      </c>
      <c r="BB233" s="66">
        <v>432123</v>
      </c>
      <c r="BC233" s="66">
        <v>7681076</v>
      </c>
      <c r="BD233" s="66">
        <v>25185133</v>
      </c>
      <c r="BE233" s="66">
        <v>32866208</v>
      </c>
      <c r="BF233" s="66">
        <v>1809461</v>
      </c>
      <c r="BG233" s="66">
        <v>34675670</v>
      </c>
      <c r="BH233" s="66">
        <v>0</v>
      </c>
      <c r="BI233" s="66">
        <v>0</v>
      </c>
      <c r="BJ233" s="66">
        <v>0</v>
      </c>
      <c r="BK233" s="66">
        <v>0</v>
      </c>
      <c r="BL233" s="66">
        <v>0</v>
      </c>
      <c r="BM233" s="66">
        <v>34675670</v>
      </c>
      <c r="BN233" s="66">
        <v>3669</v>
      </c>
      <c r="BO233" s="66">
        <v>2336</v>
      </c>
      <c r="BP233" s="66">
        <v>2123041</v>
      </c>
      <c r="BQ233" s="66">
        <v>37224828</v>
      </c>
    </row>
    <row r="234" spans="1:69">
      <c r="A234" s="66"/>
      <c r="B234" s="66"/>
      <c r="C234" s="106"/>
      <c r="D234" s="106" t="s">
        <v>85</v>
      </c>
      <c r="E234" s="66">
        <v>42</v>
      </c>
      <c r="F234" s="99">
        <v>0</v>
      </c>
      <c r="G234" s="99">
        <v>29619</v>
      </c>
      <c r="H234" s="99">
        <v>369</v>
      </c>
      <c r="I234" s="99">
        <v>11926.4</v>
      </c>
      <c r="J234" s="99">
        <v>1573.6000000000001</v>
      </c>
      <c r="K234" s="99">
        <v>63690</v>
      </c>
      <c r="L234" s="99">
        <v>46301</v>
      </c>
      <c r="M234" s="99">
        <v>82728</v>
      </c>
      <c r="N234" s="99">
        <v>48496</v>
      </c>
      <c r="O234" s="99">
        <v>6338</v>
      </c>
      <c r="P234" s="99">
        <v>133681.60999999999</v>
      </c>
      <c r="Q234" s="99">
        <v>47581.59</v>
      </c>
      <c r="R234" s="99">
        <v>45315.8</v>
      </c>
      <c r="S234" s="99">
        <v>157157</v>
      </c>
      <c r="T234" s="137">
        <v>50407</v>
      </c>
      <c r="U234" s="99">
        <v>22256.639999999999</v>
      </c>
      <c r="V234" s="99">
        <v>30735.359999999997</v>
      </c>
      <c r="W234" s="99">
        <v>78632</v>
      </c>
      <c r="X234" s="137">
        <v>67484</v>
      </c>
      <c r="Y234" s="137">
        <v>43579</v>
      </c>
      <c r="Z234" s="99">
        <v>86476</v>
      </c>
      <c r="AB234" s="99">
        <v>9654.06</v>
      </c>
      <c r="AC234" s="99">
        <v>2722.94</v>
      </c>
      <c r="AF234" s="99">
        <v>3056</v>
      </c>
      <c r="AG234" s="99">
        <v>1792</v>
      </c>
      <c r="AH234" s="99">
        <v>1074</v>
      </c>
      <c r="AI234" s="99">
        <v>873</v>
      </c>
      <c r="AJ234" s="99">
        <v>295212</v>
      </c>
      <c r="AK234" s="99">
        <v>293450</v>
      </c>
      <c r="AL234" s="99">
        <v>86669</v>
      </c>
      <c r="AM234" s="99">
        <v>48130</v>
      </c>
      <c r="AN234" s="99">
        <v>351923</v>
      </c>
      <c r="AO234" s="137">
        <v>404756</v>
      </c>
      <c r="AP234" s="137">
        <v>8005</v>
      </c>
      <c r="AQ234" s="99">
        <v>641152</v>
      </c>
      <c r="AR234" s="99">
        <v>284005</v>
      </c>
      <c r="AU234" s="99">
        <v>48664</v>
      </c>
      <c r="AV234" s="99">
        <v>67812</v>
      </c>
      <c r="AX234" s="99">
        <v>34990</v>
      </c>
      <c r="AY234" s="99">
        <v>10786</v>
      </c>
      <c r="AZ234" s="99">
        <v>2111296</v>
      </c>
      <c r="BA234" s="137">
        <v>70065</v>
      </c>
      <c r="BB234" s="66">
        <v>5830434</v>
      </c>
      <c r="BC234" s="66">
        <v>624515</v>
      </c>
      <c r="BD234" s="66">
        <v>3057899</v>
      </c>
      <c r="BE234" s="66">
        <v>3682413</v>
      </c>
      <c r="BF234" s="66">
        <v>762079</v>
      </c>
      <c r="BG234" s="66">
        <v>4444493</v>
      </c>
      <c r="BH234" s="66">
        <v>0</v>
      </c>
      <c r="BI234" s="66">
        <v>0</v>
      </c>
      <c r="BJ234" s="66">
        <v>0</v>
      </c>
      <c r="BK234" s="66">
        <v>8117</v>
      </c>
      <c r="BL234" s="66">
        <v>1536</v>
      </c>
      <c r="BM234" s="66">
        <v>4454146</v>
      </c>
      <c r="BN234" s="66">
        <v>320641</v>
      </c>
      <c r="BO234" s="66">
        <v>571466</v>
      </c>
      <c r="BP234" s="66">
        <v>231202</v>
      </c>
      <c r="BQ234" s="66">
        <v>9623675</v>
      </c>
    </row>
    <row r="235" spans="1:69" s="130" customFormat="1">
      <c r="A235" s="137"/>
      <c r="B235" s="137"/>
      <c r="C235" s="138"/>
      <c r="D235" s="138" t="s">
        <v>82</v>
      </c>
      <c r="E235" s="137">
        <v>39</v>
      </c>
      <c r="F235" s="137">
        <v>152486</v>
      </c>
      <c r="G235" s="137">
        <v>284870</v>
      </c>
      <c r="H235" s="137">
        <v>29595</v>
      </c>
      <c r="I235" s="137">
        <v>21961.8</v>
      </c>
      <c r="J235" s="137">
        <v>4323.2</v>
      </c>
      <c r="K235" s="137">
        <v>132385</v>
      </c>
      <c r="L235" s="137">
        <v>187116</v>
      </c>
      <c r="M235" s="137">
        <v>180274</v>
      </c>
      <c r="N235" s="137">
        <v>112849</v>
      </c>
      <c r="O235" s="137">
        <v>171856</v>
      </c>
      <c r="P235" s="137">
        <v>362169.73</v>
      </c>
      <c r="Q235" s="137">
        <v>128907.87</v>
      </c>
      <c r="R235" s="137">
        <v>122769.40000000001</v>
      </c>
      <c r="S235" s="137">
        <v>343136</v>
      </c>
      <c r="T235" s="137">
        <v>563668</v>
      </c>
      <c r="U235" s="137">
        <v>78779.819999999992</v>
      </c>
      <c r="V235" s="137">
        <v>108791.18</v>
      </c>
      <c r="W235" s="137">
        <v>151300</v>
      </c>
      <c r="X235" s="137">
        <v>336698</v>
      </c>
      <c r="Y235" s="137">
        <v>434630</v>
      </c>
      <c r="Z235" s="137">
        <v>277937</v>
      </c>
      <c r="AB235" s="137">
        <v>50017.5</v>
      </c>
      <c r="AC235" s="137">
        <v>14107.5</v>
      </c>
      <c r="AF235" s="137">
        <v>10985</v>
      </c>
      <c r="AG235" s="137">
        <v>113270</v>
      </c>
      <c r="AH235" s="137">
        <v>10607</v>
      </c>
      <c r="AI235" s="137">
        <v>8682</v>
      </c>
      <c r="AJ235" s="137">
        <v>1131232</v>
      </c>
      <c r="AK235" s="137">
        <v>354530</v>
      </c>
      <c r="AL235" s="137">
        <v>557039</v>
      </c>
      <c r="AM235" s="137">
        <v>662558</v>
      </c>
      <c r="AN235" s="137">
        <v>26159</v>
      </c>
      <c r="AO235" s="137">
        <v>1547658</v>
      </c>
      <c r="AP235" s="137">
        <v>39942</v>
      </c>
      <c r="AQ235" s="137">
        <v>252259</v>
      </c>
      <c r="AR235" s="137">
        <v>39989</v>
      </c>
      <c r="AU235" s="137">
        <v>154825</v>
      </c>
      <c r="AV235" s="137">
        <v>10446769</v>
      </c>
      <c r="AX235" s="137">
        <v>248830</v>
      </c>
      <c r="AY235" s="137">
        <v>178226</v>
      </c>
      <c r="AZ235" s="137">
        <v>51941</v>
      </c>
      <c r="BA235" s="137">
        <v>508175</v>
      </c>
      <c r="BB235" s="137">
        <v>20594304</v>
      </c>
      <c r="BC235" s="137">
        <v>495527</v>
      </c>
      <c r="BD235" s="137">
        <v>1850729</v>
      </c>
      <c r="BE235" s="137">
        <v>2346256</v>
      </c>
      <c r="BF235" s="137">
        <v>24449</v>
      </c>
      <c r="BG235" s="137">
        <v>2370705</v>
      </c>
      <c r="BH235" s="137">
        <v>0</v>
      </c>
      <c r="BI235" s="137">
        <v>0</v>
      </c>
      <c r="BJ235" s="137">
        <v>0</v>
      </c>
      <c r="BK235" s="137">
        <v>1020374</v>
      </c>
      <c r="BL235" s="137">
        <v>243480</v>
      </c>
      <c r="BM235" s="137">
        <v>3634559</v>
      </c>
      <c r="BN235" s="137">
        <v>0</v>
      </c>
      <c r="BO235" s="137">
        <v>0</v>
      </c>
      <c r="BP235" s="137">
        <v>1243598</v>
      </c>
      <c r="BQ235" s="137">
        <v>25472461</v>
      </c>
    </row>
    <row r="236" spans="1:69">
      <c r="A236" s="66"/>
      <c r="B236" s="66"/>
      <c r="C236" s="66"/>
      <c r="D236" s="106" t="s">
        <v>87</v>
      </c>
      <c r="E236" s="106" t="s">
        <v>88</v>
      </c>
      <c r="F236" s="66">
        <v>40256567</v>
      </c>
      <c r="G236" s="66">
        <v>16463115</v>
      </c>
      <c r="H236" s="66">
        <v>4204238</v>
      </c>
      <c r="I236" s="66">
        <v>15658160.4</v>
      </c>
      <c r="J236" s="66">
        <v>2464215.6</v>
      </c>
      <c r="K236" s="66">
        <v>165131129</v>
      </c>
      <c r="L236" s="66">
        <v>123999472</v>
      </c>
      <c r="M236" s="66">
        <v>37814114</v>
      </c>
      <c r="N236" s="66">
        <v>67865072</v>
      </c>
      <c r="O236" s="66">
        <v>93456449</v>
      </c>
      <c r="P236" s="66">
        <v>157910775.38</v>
      </c>
      <c r="Q236" s="66">
        <v>56205530.219999999</v>
      </c>
      <c r="R236" s="66">
        <v>53529076.400000006</v>
      </c>
      <c r="S236" s="66">
        <v>75991081</v>
      </c>
      <c r="T236" s="137">
        <v>61284074</v>
      </c>
      <c r="U236" s="66">
        <v>48612444.719999999</v>
      </c>
      <c r="V236" s="66">
        <v>67131471.280000001</v>
      </c>
      <c r="W236" s="66">
        <v>61850015</v>
      </c>
      <c r="X236" s="137">
        <v>70202193</v>
      </c>
      <c r="Y236" s="137">
        <v>58309534</v>
      </c>
      <c r="Z236" s="66">
        <v>79837959</v>
      </c>
      <c r="AB236" s="66">
        <v>66916737.420000002</v>
      </c>
      <c r="AC236" s="66">
        <v>18873951.580000002</v>
      </c>
      <c r="AF236" s="66">
        <v>2488269</v>
      </c>
      <c r="AG236" s="66">
        <v>32405039</v>
      </c>
      <c r="AH236" s="66">
        <v>3417050</v>
      </c>
      <c r="AI236" s="66">
        <v>2105495</v>
      </c>
      <c r="AJ236" s="66">
        <v>113324173</v>
      </c>
      <c r="AK236" s="66">
        <v>34955578</v>
      </c>
      <c r="AL236" s="66">
        <v>66886077</v>
      </c>
      <c r="AM236" s="66">
        <v>16831889</v>
      </c>
      <c r="AN236" s="66">
        <v>9892587</v>
      </c>
      <c r="AO236" s="137">
        <v>39045968</v>
      </c>
      <c r="AP236" s="137">
        <v>1240582</v>
      </c>
      <c r="AQ236" s="66">
        <v>29932733</v>
      </c>
      <c r="AR236" s="66">
        <v>16035689</v>
      </c>
      <c r="AU236" s="66">
        <v>12876740</v>
      </c>
      <c r="AV236" s="66">
        <v>20942036</v>
      </c>
      <c r="AX236" s="66">
        <v>6093718</v>
      </c>
      <c r="AY236" s="66">
        <v>24828263</v>
      </c>
      <c r="AZ236" s="66">
        <v>5115989</v>
      </c>
      <c r="BA236" s="137">
        <v>13346300</v>
      </c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</row>
    <row r="237" spans="1:69">
      <c r="A237" s="106"/>
      <c r="B237" s="106"/>
      <c r="C237" s="106"/>
      <c r="D237" s="106" t="s">
        <v>90</v>
      </c>
      <c r="E237" s="106" t="s">
        <v>91</v>
      </c>
      <c r="F237" s="66">
        <v>49222180</v>
      </c>
      <c r="G237" s="66">
        <v>3979484</v>
      </c>
      <c r="H237" s="66">
        <v>699047</v>
      </c>
      <c r="I237" s="66">
        <v>2951453</v>
      </c>
      <c r="J237" s="66">
        <v>669442</v>
      </c>
      <c r="K237" s="66">
        <v>12908982</v>
      </c>
      <c r="L237" s="66">
        <v>6960729</v>
      </c>
      <c r="M237" s="66">
        <v>2211907</v>
      </c>
      <c r="N237" s="66">
        <v>2781032</v>
      </c>
      <c r="O237" s="66">
        <v>2971824</v>
      </c>
      <c r="P237" s="66">
        <v>8411626.459999999</v>
      </c>
      <c r="Q237" s="66">
        <v>2993968.7399999998</v>
      </c>
      <c r="R237" s="66">
        <v>2851398.8000000003</v>
      </c>
      <c r="S237" s="66">
        <v>5417058</v>
      </c>
      <c r="T237" s="137">
        <v>3007662</v>
      </c>
      <c r="U237" s="66">
        <v>1845335.52</v>
      </c>
      <c r="V237" s="66">
        <v>2548320.48</v>
      </c>
      <c r="W237" s="66">
        <v>3004108</v>
      </c>
      <c r="X237" s="137">
        <v>3891867</v>
      </c>
      <c r="Y237" s="137">
        <v>6006073</v>
      </c>
      <c r="Z237" s="66">
        <v>6573893</v>
      </c>
      <c r="AB237" s="66">
        <v>5412378.6600000001</v>
      </c>
      <c r="AC237" s="66">
        <v>1526568.34</v>
      </c>
      <c r="AF237" s="66">
        <v>994910</v>
      </c>
      <c r="AG237" s="66">
        <v>2781428</v>
      </c>
      <c r="AH237" s="66">
        <v>334149</v>
      </c>
      <c r="AI237" s="66">
        <v>915133</v>
      </c>
      <c r="AJ237" s="66">
        <v>22231940</v>
      </c>
      <c r="AK237" s="66">
        <v>43304067</v>
      </c>
      <c r="AL237" s="66">
        <v>17192162</v>
      </c>
      <c r="AM237" s="66">
        <v>12613455</v>
      </c>
      <c r="AN237" s="66">
        <v>3022714</v>
      </c>
      <c r="AO237" s="137">
        <v>9976526</v>
      </c>
      <c r="AP237" s="137">
        <v>371965</v>
      </c>
      <c r="AQ237" s="66">
        <v>12444407</v>
      </c>
      <c r="AR237" s="66">
        <v>4787718</v>
      </c>
      <c r="AU237" s="66">
        <v>4549809</v>
      </c>
      <c r="AV237" s="66">
        <v>4103041</v>
      </c>
      <c r="AX237" s="66">
        <v>20473998</v>
      </c>
      <c r="AY237" s="66">
        <v>7903996</v>
      </c>
      <c r="AZ237" s="66">
        <v>2352382</v>
      </c>
      <c r="BA237" s="137">
        <v>8460265</v>
      </c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</row>
    <row r="238" spans="1:69">
      <c r="A238" s="106"/>
      <c r="B238" s="106"/>
      <c r="C238" s="106"/>
      <c r="D238" s="106" t="s">
        <v>92</v>
      </c>
      <c r="E238" s="106" t="s">
        <v>93</v>
      </c>
      <c r="F238" s="66">
        <v>19266</v>
      </c>
      <c r="G238" s="66">
        <v>732757</v>
      </c>
      <c r="H238" s="66">
        <v>915173</v>
      </c>
      <c r="I238" s="66">
        <v>200993.2</v>
      </c>
      <c r="J238" s="66">
        <v>48080.800000000003</v>
      </c>
      <c r="K238" s="66">
        <v>4088664</v>
      </c>
      <c r="L238" s="66">
        <v>1227196</v>
      </c>
      <c r="M238" s="66">
        <v>322323</v>
      </c>
      <c r="N238" s="66">
        <v>752131</v>
      </c>
      <c r="O238" s="66">
        <v>5756710</v>
      </c>
      <c r="P238" s="66">
        <v>2117888.19</v>
      </c>
      <c r="Q238" s="66">
        <v>753824.61</v>
      </c>
      <c r="R238" s="66">
        <v>717928.20000000007</v>
      </c>
      <c r="S238" s="66">
        <v>1401524</v>
      </c>
      <c r="T238" s="137">
        <v>935767</v>
      </c>
      <c r="U238" s="66">
        <v>372496.32</v>
      </c>
      <c r="V238" s="66">
        <v>514399.68</v>
      </c>
      <c r="W238" s="66">
        <v>660248</v>
      </c>
      <c r="X238" s="137">
        <v>348987</v>
      </c>
      <c r="Y238" s="137">
        <v>435098</v>
      </c>
      <c r="Z238" s="66">
        <v>1639445</v>
      </c>
      <c r="AB238" s="66">
        <v>2189242.38</v>
      </c>
      <c r="AC238" s="66">
        <v>617478.62</v>
      </c>
      <c r="AF238" s="66">
        <v>69038</v>
      </c>
      <c r="AG238" s="66">
        <v>606383</v>
      </c>
      <c r="AH238" s="66">
        <v>11134</v>
      </c>
      <c r="AI238" s="66">
        <v>152948</v>
      </c>
      <c r="AJ238" s="66">
        <v>4536871</v>
      </c>
      <c r="AK238" s="66">
        <v>17605386</v>
      </c>
      <c r="AL238" s="66">
        <v>3142371</v>
      </c>
      <c r="AM238" s="66">
        <v>538371</v>
      </c>
      <c r="AN238" s="66">
        <v>586837</v>
      </c>
      <c r="AO238" s="137">
        <v>3124151</v>
      </c>
      <c r="AP238" s="137">
        <v>126011</v>
      </c>
      <c r="AQ238" s="66">
        <v>848310</v>
      </c>
      <c r="AR238" s="66">
        <v>4340846</v>
      </c>
      <c r="AU238" s="66">
        <v>1169271</v>
      </c>
      <c r="AV238" s="66">
        <v>29301937</v>
      </c>
      <c r="AX238" s="66">
        <v>258442</v>
      </c>
      <c r="AY238" s="66">
        <v>112366</v>
      </c>
      <c r="AZ238" s="66">
        <v>242597</v>
      </c>
      <c r="BA238" s="137">
        <v>544025</v>
      </c>
      <c r="BB238" s="66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</row>
    <row r="239" spans="1:69">
      <c r="A239" s="106"/>
      <c r="B239" s="106"/>
      <c r="C239" s="106"/>
      <c r="D239" s="106" t="s">
        <v>94</v>
      </c>
      <c r="E239" s="106" t="s">
        <v>95</v>
      </c>
      <c r="F239" s="66">
        <v>1905584</v>
      </c>
      <c r="G239" s="66">
        <v>952534</v>
      </c>
      <c r="H239" s="66">
        <v>3406579</v>
      </c>
      <c r="I239" s="66">
        <v>980744.4</v>
      </c>
      <c r="J239" s="66">
        <v>101409.60000000001</v>
      </c>
      <c r="K239" s="66">
        <v>6294895</v>
      </c>
      <c r="L239" s="66">
        <v>1440381</v>
      </c>
      <c r="M239" s="66">
        <v>514814</v>
      </c>
      <c r="N239" s="66">
        <v>2247901</v>
      </c>
      <c r="O239" s="66">
        <v>3816904</v>
      </c>
      <c r="P239" s="66">
        <v>5617849.6099999994</v>
      </c>
      <c r="Q239" s="66">
        <v>1999573.5899999999</v>
      </c>
      <c r="R239" s="66">
        <v>1904355.8</v>
      </c>
      <c r="S239" s="66">
        <v>2830257</v>
      </c>
      <c r="T239" s="137">
        <v>1455128</v>
      </c>
      <c r="U239" s="66">
        <v>1393253.8199999998</v>
      </c>
      <c r="V239" s="66">
        <v>1924017.18</v>
      </c>
      <c r="W239" s="66">
        <v>1545142</v>
      </c>
      <c r="X239" s="137">
        <v>2390279</v>
      </c>
      <c r="Y239" s="137">
        <v>1339991</v>
      </c>
      <c r="Z239" s="66">
        <v>2095640</v>
      </c>
      <c r="AB239" s="66">
        <v>2008122.48</v>
      </c>
      <c r="AC239" s="66">
        <v>566393.52</v>
      </c>
      <c r="AF239" s="66">
        <v>428666</v>
      </c>
      <c r="AG239" s="66">
        <v>4927364</v>
      </c>
      <c r="AH239" s="66">
        <v>320391</v>
      </c>
      <c r="AI239" s="66">
        <v>600373</v>
      </c>
      <c r="AJ239" s="66">
        <v>10989635</v>
      </c>
      <c r="AK239" s="66">
        <v>3021918</v>
      </c>
      <c r="AL239" s="66">
        <v>5583254</v>
      </c>
      <c r="AM239" s="66">
        <v>1379435</v>
      </c>
      <c r="AN239" s="66">
        <v>1784392</v>
      </c>
      <c r="AO239" s="137">
        <v>4625452</v>
      </c>
      <c r="AP239" s="137">
        <v>97736</v>
      </c>
      <c r="AQ239" s="66">
        <v>646766</v>
      </c>
      <c r="AR239" s="66">
        <v>15949029</v>
      </c>
      <c r="AU239" s="66">
        <v>975861</v>
      </c>
      <c r="AV239" s="66">
        <v>956381</v>
      </c>
      <c r="AX239" s="66">
        <v>2840333</v>
      </c>
      <c r="AY239" s="66">
        <v>1799075</v>
      </c>
      <c r="AZ239" s="66">
        <v>830202</v>
      </c>
      <c r="BA239" s="137">
        <v>973787</v>
      </c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</row>
    <row r="240" spans="1:69">
      <c r="A240" s="106"/>
      <c r="B240" s="106"/>
      <c r="C240" s="106"/>
      <c r="D240" s="106" t="s">
        <v>96</v>
      </c>
      <c r="E240" s="106" t="s">
        <v>97</v>
      </c>
      <c r="F240" s="66">
        <v>0</v>
      </c>
      <c r="G240" s="66">
        <v>2750604</v>
      </c>
      <c r="H240" s="66">
        <v>-1228363</v>
      </c>
      <c r="I240" s="66">
        <v>1308787.6000000001</v>
      </c>
      <c r="J240" s="66">
        <v>-177807.6</v>
      </c>
      <c r="K240" s="66">
        <v>9853649</v>
      </c>
      <c r="L240" s="66">
        <v>5938965</v>
      </c>
      <c r="M240" s="66">
        <v>2028912</v>
      </c>
      <c r="N240" s="66">
        <v>5317606</v>
      </c>
      <c r="O240" s="66">
        <v>4141512</v>
      </c>
      <c r="P240" s="66">
        <v>15028999.199999999</v>
      </c>
      <c r="Q240" s="66">
        <v>5349304.8</v>
      </c>
      <c r="R240" s="66">
        <v>5094576</v>
      </c>
      <c r="S240" s="66">
        <v>10706832</v>
      </c>
      <c r="T240" s="137">
        <v>4565688</v>
      </c>
      <c r="U240" s="66">
        <v>3772481.1599999997</v>
      </c>
      <c r="V240" s="66">
        <v>5209616.84</v>
      </c>
      <c r="W240" s="66">
        <v>5874000</v>
      </c>
      <c r="X240" s="137">
        <v>3624738</v>
      </c>
      <c r="Y240" s="137">
        <v>3375667</v>
      </c>
      <c r="Z240" s="66">
        <v>8085347</v>
      </c>
      <c r="AB240" s="66">
        <v>6225185.46</v>
      </c>
      <c r="AC240" s="66">
        <v>1755821.54</v>
      </c>
      <c r="AF240" s="66">
        <v>1319758</v>
      </c>
      <c r="AG240" s="66">
        <v>965639</v>
      </c>
      <c r="AH240" s="66">
        <v>748401</v>
      </c>
      <c r="AI240" s="66">
        <v>80382</v>
      </c>
      <c r="AJ240" s="66">
        <v>5011282</v>
      </c>
      <c r="AK240" s="66">
        <v>28905920</v>
      </c>
      <c r="AL240" s="66">
        <v>7128244</v>
      </c>
      <c r="AM240" s="66">
        <v>2122607</v>
      </c>
      <c r="AN240" s="66">
        <v>2345418</v>
      </c>
      <c r="AO240" s="137">
        <v>5703634</v>
      </c>
      <c r="AP240" s="137">
        <v>314004</v>
      </c>
      <c r="AQ240" s="66">
        <v>22576107</v>
      </c>
      <c r="AR240" s="66">
        <v>5836084</v>
      </c>
      <c r="AU240" s="66">
        <v>3885327</v>
      </c>
      <c r="AV240" s="66">
        <v>1242309</v>
      </c>
      <c r="AX240" s="66">
        <v>1102313</v>
      </c>
      <c r="AY240" s="66">
        <v>2581128</v>
      </c>
      <c r="AZ240" s="66">
        <v>1082505</v>
      </c>
      <c r="BA240" s="137">
        <v>2148084</v>
      </c>
      <c r="BB240" s="66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</row>
    <row r="241" spans="1:69">
      <c r="A241" s="106"/>
      <c r="B241" s="106"/>
      <c r="C241" s="106"/>
      <c r="D241" s="106" t="s">
        <v>98</v>
      </c>
      <c r="E241" s="106" t="s">
        <v>99</v>
      </c>
      <c r="F241" s="66">
        <v>51147030</v>
      </c>
      <c r="G241" s="66">
        <v>8415380</v>
      </c>
      <c r="H241" s="66">
        <v>3792436</v>
      </c>
      <c r="I241" s="66">
        <v>5441978.2000000002</v>
      </c>
      <c r="J241" s="66">
        <v>641124.80000000005</v>
      </c>
      <c r="K241" s="66">
        <v>33146189</v>
      </c>
      <c r="L241" s="66">
        <v>15567273</v>
      </c>
      <c r="M241" s="66">
        <v>5077956</v>
      </c>
      <c r="N241" s="66">
        <v>11098670</v>
      </c>
      <c r="O241" s="66">
        <v>16686951</v>
      </c>
      <c r="P241" s="66">
        <v>31176364.049999997</v>
      </c>
      <c r="Q241" s="66">
        <v>11096671.949999999</v>
      </c>
      <c r="R241" s="66">
        <v>10568259</v>
      </c>
      <c r="S241" s="66">
        <v>20355670</v>
      </c>
      <c r="T241" s="137">
        <v>9964245</v>
      </c>
      <c r="U241" s="66">
        <v>7383567.2399999993</v>
      </c>
      <c r="V241" s="66">
        <v>10196354.76</v>
      </c>
      <c r="W241" s="66">
        <v>11083499</v>
      </c>
      <c r="X241" s="137">
        <v>10255871</v>
      </c>
      <c r="Y241" s="137">
        <v>11156830</v>
      </c>
      <c r="Z241" s="66">
        <v>18394325</v>
      </c>
      <c r="AB241" s="66">
        <v>15834928.200000001</v>
      </c>
      <c r="AC241" s="66">
        <v>4466261.8</v>
      </c>
      <c r="AF241" s="66">
        <v>2812372</v>
      </c>
      <c r="AG241" s="66">
        <v>9280813</v>
      </c>
      <c r="AH241" s="66">
        <v>1414075</v>
      </c>
      <c r="AI241" s="66">
        <v>1748835</v>
      </c>
      <c r="AJ241" s="66">
        <v>42769729</v>
      </c>
      <c r="AK241" s="66">
        <v>92837290</v>
      </c>
      <c r="AL241" s="66">
        <v>33046030</v>
      </c>
      <c r="AM241" s="66">
        <v>16653869</v>
      </c>
      <c r="AN241" s="66">
        <v>7739361</v>
      </c>
      <c r="AO241" s="137">
        <v>23429762</v>
      </c>
      <c r="AP241" s="137">
        <v>909717</v>
      </c>
      <c r="AQ241" s="66">
        <v>36515591</v>
      </c>
      <c r="AR241" s="66">
        <v>30913677</v>
      </c>
      <c r="AU241" s="66">
        <v>10580267</v>
      </c>
      <c r="AV241" s="66">
        <v>35603668</v>
      </c>
      <c r="AX241" s="66">
        <v>24675086</v>
      </c>
      <c r="AY241" s="66">
        <v>12396565</v>
      </c>
      <c r="AZ241" s="66">
        <v>4507686</v>
      </c>
      <c r="BA241" s="137">
        <v>12126161</v>
      </c>
      <c r="BB241" s="66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</row>
    <row r="242" spans="1:69">
      <c r="A242" s="66"/>
      <c r="B242" s="66"/>
      <c r="C242" s="66"/>
      <c r="D242" s="106" t="s">
        <v>102</v>
      </c>
      <c r="E242" s="106" t="s">
        <v>101</v>
      </c>
      <c r="F242" s="66">
        <v>91403597</v>
      </c>
      <c r="G242" s="66">
        <v>24878495</v>
      </c>
      <c r="H242" s="66">
        <v>7996674</v>
      </c>
      <c r="I242" s="66">
        <v>21100138</v>
      </c>
      <c r="J242" s="66">
        <v>3105340</v>
      </c>
      <c r="K242" s="66">
        <v>198277318</v>
      </c>
      <c r="L242" s="66">
        <v>139566744</v>
      </c>
      <c r="M242" s="66">
        <v>42892069</v>
      </c>
      <c r="N242" s="66">
        <v>78963743</v>
      </c>
      <c r="O242" s="66">
        <v>110143400</v>
      </c>
      <c r="P242" s="66">
        <v>189087139.42999998</v>
      </c>
      <c r="Q242" s="66">
        <v>67302202.170000002</v>
      </c>
      <c r="R242" s="66">
        <v>64097335.400000006</v>
      </c>
      <c r="S242" s="66">
        <v>96346752</v>
      </c>
      <c r="T242" s="137">
        <v>71248319</v>
      </c>
      <c r="U242" s="66">
        <v>55996011.960000001</v>
      </c>
      <c r="V242" s="66">
        <v>77327826.039999992</v>
      </c>
      <c r="W242" s="66">
        <v>72933514</v>
      </c>
      <c r="X242" s="137">
        <v>80458064</v>
      </c>
      <c r="Y242" s="137">
        <v>69466364</v>
      </c>
      <c r="Z242" s="66">
        <v>98232284</v>
      </c>
      <c r="AB242" s="66">
        <v>82751666.400000006</v>
      </c>
      <c r="AC242" s="66">
        <v>23340213.600000001</v>
      </c>
      <c r="AF242" s="66">
        <v>5300641</v>
      </c>
      <c r="AG242" s="66">
        <v>41685852</v>
      </c>
      <c r="AH242" s="66">
        <v>4831125</v>
      </c>
      <c r="AI242" s="66">
        <v>3854330</v>
      </c>
      <c r="AJ242" s="66">
        <v>156093902</v>
      </c>
      <c r="AK242" s="66">
        <v>127792868</v>
      </c>
      <c r="AL242" s="66">
        <v>99932107</v>
      </c>
      <c r="AM242" s="66">
        <v>33485758</v>
      </c>
      <c r="AN242" s="66">
        <v>17631948</v>
      </c>
      <c r="AO242" s="137">
        <v>62475730</v>
      </c>
      <c r="AP242" s="137">
        <v>2150299</v>
      </c>
      <c r="AQ242" s="66">
        <v>66448323</v>
      </c>
      <c r="AR242" s="66">
        <v>46949365</v>
      </c>
      <c r="AU242" s="66">
        <v>23457007</v>
      </c>
      <c r="AV242" s="66">
        <v>56545704</v>
      </c>
      <c r="AX242" s="66">
        <v>30768804</v>
      </c>
      <c r="AY242" s="66">
        <v>37224828</v>
      </c>
      <c r="AZ242" s="66">
        <v>9623675</v>
      </c>
      <c r="BA242" s="137">
        <v>25472461</v>
      </c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</row>
    <row r="245" spans="1:69">
      <c r="A245" s="111" t="s">
        <v>200</v>
      </c>
      <c r="B245" s="66" t="s">
        <v>189</v>
      </c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</row>
    <row r="246" spans="1:69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6"/>
    </row>
    <row r="247" spans="1:69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137"/>
      <c r="U247" s="66"/>
      <c r="V247" s="66"/>
      <c r="W247" s="66"/>
      <c r="X247" s="137"/>
      <c r="Y247" s="137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137"/>
      <c r="AM247" s="137"/>
      <c r="AN247" s="66"/>
      <c r="AO247" s="66"/>
      <c r="AP247" s="66"/>
      <c r="AQ247" s="66"/>
      <c r="AR247" s="66"/>
      <c r="AS247" s="66"/>
      <c r="AT247" s="66"/>
      <c r="AU247" s="66"/>
      <c r="AV247" s="171" t="s">
        <v>24</v>
      </c>
      <c r="AW247" s="174" t="s">
        <v>9</v>
      </c>
      <c r="AX247" s="175"/>
      <c r="AY247" s="175"/>
      <c r="AZ247" s="175"/>
      <c r="BA247" s="175"/>
      <c r="BB247" s="175"/>
      <c r="BC247" s="175"/>
      <c r="BD247" s="175"/>
      <c r="BE247" s="175"/>
      <c r="BF247" s="175"/>
      <c r="BG247" s="176"/>
      <c r="BH247" s="106"/>
      <c r="BI247" s="106"/>
      <c r="BJ247" s="66"/>
      <c r="BK247" s="66"/>
    </row>
    <row r="248" spans="1:69">
      <c r="A248" s="66"/>
      <c r="B248" s="66"/>
      <c r="C248" s="66"/>
      <c r="D248" s="66"/>
      <c r="E248" s="66" t="s">
        <v>160</v>
      </c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137"/>
      <c r="U248" s="66"/>
      <c r="V248" s="66"/>
      <c r="W248" s="66"/>
      <c r="X248" s="137"/>
      <c r="Y248" s="137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137"/>
      <c r="AM248" s="137"/>
      <c r="AN248" s="66"/>
      <c r="AO248" s="66"/>
      <c r="AP248" s="66"/>
      <c r="AQ248" s="66"/>
      <c r="AR248" s="66"/>
      <c r="AS248" s="66"/>
      <c r="AT248" s="66"/>
      <c r="AU248" s="66"/>
      <c r="AV248" s="172"/>
      <c r="AW248" s="177" t="s">
        <v>25</v>
      </c>
      <c r="AX248" s="178"/>
      <c r="AY248" s="178"/>
      <c r="AZ248" s="178"/>
      <c r="BA248" s="180"/>
      <c r="BB248" s="177" t="s">
        <v>124</v>
      </c>
      <c r="BC248" s="178"/>
      <c r="BD248" s="180"/>
      <c r="BE248" s="171" t="s">
        <v>125</v>
      </c>
      <c r="BF248" s="171" t="s">
        <v>126</v>
      </c>
      <c r="BG248" s="171" t="s">
        <v>127</v>
      </c>
      <c r="BH248" s="106" t="s">
        <v>107</v>
      </c>
      <c r="BI248" s="106" t="s">
        <v>108</v>
      </c>
      <c r="BJ248" s="106" t="s">
        <v>109</v>
      </c>
      <c r="BK248" s="106" t="s">
        <v>110</v>
      </c>
    </row>
    <row r="249" spans="1:69">
      <c r="A249" s="66"/>
      <c r="B249" s="66"/>
      <c r="C249" s="66"/>
      <c r="D249" s="66"/>
      <c r="E249" s="66" t="s">
        <v>6</v>
      </c>
      <c r="F249" s="66">
        <v>1</v>
      </c>
      <c r="G249" s="66">
        <v>2</v>
      </c>
      <c r="H249" s="66">
        <v>3</v>
      </c>
      <c r="I249" s="66">
        <v>4</v>
      </c>
      <c r="J249" s="66">
        <v>5</v>
      </c>
      <c r="K249" s="66">
        <v>5</v>
      </c>
      <c r="L249" s="66">
        <v>5</v>
      </c>
      <c r="M249" s="66">
        <v>5</v>
      </c>
      <c r="N249" s="66">
        <v>5</v>
      </c>
      <c r="O249" s="66">
        <v>5</v>
      </c>
      <c r="P249" s="66">
        <v>5</v>
      </c>
      <c r="Q249" s="66">
        <v>5</v>
      </c>
      <c r="R249" s="66">
        <v>5</v>
      </c>
      <c r="S249" s="66"/>
      <c r="T249" s="137"/>
      <c r="U249" s="66"/>
      <c r="V249" s="66"/>
      <c r="W249" s="66"/>
      <c r="X249" s="137"/>
      <c r="Y249" s="137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137"/>
      <c r="AM249" s="137"/>
      <c r="AN249" s="66"/>
      <c r="AO249" s="66"/>
      <c r="AP249" s="66"/>
      <c r="AQ249" s="66"/>
      <c r="AR249" s="66"/>
      <c r="AS249" s="66"/>
      <c r="AT249" s="66"/>
      <c r="AU249" s="66"/>
      <c r="AV249" s="172"/>
      <c r="AW249" s="177" t="s">
        <v>36</v>
      </c>
      <c r="AX249" s="178"/>
      <c r="AY249" s="178"/>
      <c r="AZ249" s="178" t="s">
        <v>37</v>
      </c>
      <c r="BA249" s="180" t="s">
        <v>38</v>
      </c>
      <c r="BB249" s="177" t="s">
        <v>128</v>
      </c>
      <c r="BC249" s="178" t="s">
        <v>129</v>
      </c>
      <c r="BD249" s="180" t="s">
        <v>130</v>
      </c>
      <c r="BE249" s="172"/>
      <c r="BF249" s="172"/>
      <c r="BG249" s="172"/>
      <c r="BH249" s="66"/>
      <c r="BI249" s="66"/>
      <c r="BJ249" s="66"/>
      <c r="BK249" s="66"/>
    </row>
    <row r="250" spans="1:69">
      <c r="A250" s="66"/>
      <c r="B250" s="66"/>
      <c r="C250" s="66"/>
      <c r="D250" s="66"/>
      <c r="E250" s="66"/>
      <c r="F250" s="106" t="s">
        <v>41</v>
      </c>
      <c r="G250" s="106" t="s">
        <v>45</v>
      </c>
      <c r="H250" s="106" t="s">
        <v>52</v>
      </c>
      <c r="I250" s="106" t="s">
        <v>53</v>
      </c>
      <c r="J250" s="106"/>
      <c r="K250" s="106" t="s">
        <v>31</v>
      </c>
      <c r="L250" s="106" t="s">
        <v>32</v>
      </c>
      <c r="M250" s="106" t="s">
        <v>56</v>
      </c>
      <c r="N250" s="106" t="s">
        <v>57</v>
      </c>
      <c r="O250" s="106" t="s">
        <v>58</v>
      </c>
      <c r="P250" s="106" t="s">
        <v>59</v>
      </c>
      <c r="Q250" s="106"/>
      <c r="R250" s="106"/>
      <c r="S250" s="106" t="s">
        <v>60</v>
      </c>
      <c r="T250" s="138" t="s">
        <v>64</v>
      </c>
      <c r="U250" s="106" t="s">
        <v>61</v>
      </c>
      <c r="V250" s="106"/>
      <c r="W250" s="106" t="s">
        <v>62</v>
      </c>
      <c r="X250" s="138" t="s">
        <v>67</v>
      </c>
      <c r="Y250" s="138" t="s">
        <v>66</v>
      </c>
      <c r="Z250" s="106" t="s">
        <v>63</v>
      </c>
      <c r="AA250" s="106" t="s">
        <v>65</v>
      </c>
      <c r="AB250" s="106"/>
      <c r="AC250" s="106" t="s">
        <v>68</v>
      </c>
      <c r="AD250" s="106" t="s">
        <v>70</v>
      </c>
      <c r="AE250" s="106" t="s">
        <v>71</v>
      </c>
      <c r="AF250" s="106" t="s">
        <v>72</v>
      </c>
      <c r="AG250" s="106" t="s">
        <v>18</v>
      </c>
      <c r="AH250" s="106" t="s">
        <v>19</v>
      </c>
      <c r="AI250" s="106" t="s">
        <v>73</v>
      </c>
      <c r="AJ250" s="106" t="s">
        <v>74</v>
      </c>
      <c r="AK250" s="106" t="s">
        <v>75</v>
      </c>
      <c r="AL250" s="138" t="s">
        <v>78</v>
      </c>
      <c r="AM250" s="138" t="s">
        <v>79</v>
      </c>
      <c r="AN250" s="106" t="s">
        <v>76</v>
      </c>
      <c r="AO250" s="106" t="s">
        <v>77</v>
      </c>
      <c r="AP250" s="106" t="s">
        <v>80</v>
      </c>
      <c r="AQ250" s="106" t="s">
        <v>81</v>
      </c>
      <c r="AR250" s="106" t="s">
        <v>83</v>
      </c>
      <c r="AS250" s="106" t="s">
        <v>84</v>
      </c>
      <c r="AT250" s="106" t="s">
        <v>85</v>
      </c>
      <c r="AU250" s="138" t="s">
        <v>82</v>
      </c>
      <c r="AV250" s="173"/>
      <c r="AW250" s="109" t="s">
        <v>42</v>
      </c>
      <c r="AX250" s="110" t="s">
        <v>43</v>
      </c>
      <c r="AY250" s="110" t="s">
        <v>44</v>
      </c>
      <c r="AZ250" s="179"/>
      <c r="BA250" s="181"/>
      <c r="BB250" s="182"/>
      <c r="BC250" s="179"/>
      <c r="BD250" s="181"/>
      <c r="BE250" s="173"/>
      <c r="BF250" s="173"/>
      <c r="BG250" s="173"/>
      <c r="BH250" s="66"/>
      <c r="BI250" s="66"/>
      <c r="BJ250" s="66"/>
      <c r="BK250" s="66"/>
    </row>
    <row r="251" spans="1:69">
      <c r="A251" s="66"/>
      <c r="B251" s="66"/>
      <c r="C251" s="66"/>
      <c r="D251" s="66" t="s">
        <v>181</v>
      </c>
      <c r="E251" s="66"/>
      <c r="F251" s="66">
        <v>1</v>
      </c>
      <c r="G251" s="66">
        <v>2</v>
      </c>
      <c r="H251" s="66">
        <v>3</v>
      </c>
      <c r="I251" s="66">
        <v>4</v>
      </c>
      <c r="J251" s="66">
        <v>5</v>
      </c>
      <c r="K251" s="66">
        <v>6</v>
      </c>
      <c r="L251" s="66">
        <v>7</v>
      </c>
      <c r="M251" s="66">
        <v>8</v>
      </c>
      <c r="N251" s="66">
        <v>9</v>
      </c>
      <c r="O251" s="66">
        <v>10</v>
      </c>
      <c r="P251" s="66">
        <v>11</v>
      </c>
      <c r="Q251" s="66">
        <v>12</v>
      </c>
      <c r="R251" s="66">
        <v>13</v>
      </c>
      <c r="S251" s="66">
        <v>14</v>
      </c>
      <c r="T251" s="137">
        <v>19</v>
      </c>
      <c r="U251" s="66">
        <v>15</v>
      </c>
      <c r="V251" s="66">
        <v>16</v>
      </c>
      <c r="W251" s="66">
        <v>17</v>
      </c>
      <c r="X251" s="137">
        <v>23</v>
      </c>
      <c r="Y251" s="137">
        <v>22</v>
      </c>
      <c r="Z251" s="66">
        <v>18</v>
      </c>
      <c r="AA251" s="66">
        <v>20</v>
      </c>
      <c r="AB251" s="66">
        <v>21</v>
      </c>
      <c r="AC251" s="66">
        <v>24</v>
      </c>
      <c r="AD251" s="66">
        <v>25</v>
      </c>
      <c r="AE251" s="66">
        <v>26</v>
      </c>
      <c r="AF251" s="66">
        <v>27</v>
      </c>
      <c r="AG251" s="66">
        <v>28</v>
      </c>
      <c r="AH251" s="66">
        <v>29</v>
      </c>
      <c r="AI251" s="66">
        <v>30</v>
      </c>
      <c r="AJ251" s="66">
        <v>31</v>
      </c>
      <c r="AK251" s="66">
        <v>32</v>
      </c>
      <c r="AL251" s="137">
        <v>35</v>
      </c>
      <c r="AM251" s="137">
        <v>36</v>
      </c>
      <c r="AN251" s="66">
        <v>33</v>
      </c>
      <c r="AO251" s="66">
        <v>34</v>
      </c>
      <c r="AP251" s="66">
        <v>37</v>
      </c>
      <c r="AQ251" s="66">
        <v>38</v>
      </c>
      <c r="AR251" s="66">
        <v>40</v>
      </c>
      <c r="AS251" s="66">
        <v>41</v>
      </c>
      <c r="AT251" s="66">
        <v>42</v>
      </c>
      <c r="AU251" s="137">
        <v>39</v>
      </c>
      <c r="AV251" s="106" t="s">
        <v>46</v>
      </c>
      <c r="AW251" s="106" t="s">
        <v>47</v>
      </c>
      <c r="AX251" s="106" t="s">
        <v>48</v>
      </c>
      <c r="AY251" s="106" t="s">
        <v>49</v>
      </c>
      <c r="AZ251" s="106" t="s">
        <v>50</v>
      </c>
      <c r="BA251" s="106" t="s">
        <v>51</v>
      </c>
      <c r="BB251" s="106" t="s">
        <v>131</v>
      </c>
      <c r="BC251" s="106" t="s">
        <v>132</v>
      </c>
      <c r="BD251" s="106" t="s">
        <v>133</v>
      </c>
      <c r="BE251" s="106" t="s">
        <v>134</v>
      </c>
      <c r="BF251" s="106" t="s">
        <v>135</v>
      </c>
      <c r="BG251" s="106" t="s">
        <v>136</v>
      </c>
      <c r="BH251" s="106" t="s">
        <v>137</v>
      </c>
      <c r="BI251" s="106" t="s">
        <v>138</v>
      </c>
      <c r="BJ251" s="106" t="s">
        <v>139</v>
      </c>
      <c r="BK251" s="106" t="s">
        <v>140</v>
      </c>
    </row>
    <row r="252" spans="1:69">
      <c r="A252" s="66"/>
      <c r="B252" s="66"/>
      <c r="C252" s="106"/>
      <c r="D252" s="106" t="s">
        <v>41</v>
      </c>
      <c r="E252" s="66">
        <v>1</v>
      </c>
      <c r="F252" s="99">
        <v>7764875</v>
      </c>
      <c r="G252" s="99">
        <v>23950</v>
      </c>
      <c r="H252" s="99">
        <v>10</v>
      </c>
      <c r="I252" s="99">
        <v>3402.4</v>
      </c>
      <c r="J252" s="99">
        <v>9.6000000000000014</v>
      </c>
      <c r="K252" s="99">
        <v>44563665</v>
      </c>
      <c r="L252" s="99">
        <v>11030109</v>
      </c>
      <c r="M252" s="99">
        <v>1045960</v>
      </c>
      <c r="N252" s="99">
        <v>1437030</v>
      </c>
      <c r="O252" s="99">
        <v>897</v>
      </c>
      <c r="P252" s="99">
        <v>3413550.02</v>
      </c>
      <c r="Q252" s="99">
        <v>1214992.3799999999</v>
      </c>
      <c r="R252" s="99">
        <v>1157135.6000000001</v>
      </c>
      <c r="S252" s="99">
        <v>3519</v>
      </c>
      <c r="T252" s="137">
        <v>1158</v>
      </c>
      <c r="U252" s="99">
        <v>1005.9</v>
      </c>
      <c r="V252" s="99">
        <v>1389.1</v>
      </c>
      <c r="W252" s="99">
        <v>1118</v>
      </c>
      <c r="X252" s="137">
        <v>277</v>
      </c>
      <c r="Y252" s="137">
        <v>921</v>
      </c>
      <c r="Z252" s="99">
        <v>4992</v>
      </c>
      <c r="AA252" s="99">
        <v>609.18000000000006</v>
      </c>
      <c r="AB252" s="99">
        <v>171.82</v>
      </c>
      <c r="AC252" s="99">
        <v>29</v>
      </c>
      <c r="AD252" s="99">
        <v>36319</v>
      </c>
      <c r="AE252" s="99">
        <v>2</v>
      </c>
      <c r="AF252" s="99">
        <v>187</v>
      </c>
      <c r="AG252" s="99">
        <v>317947</v>
      </c>
      <c r="AH252" s="99">
        <v>805</v>
      </c>
      <c r="AI252" s="99">
        <v>8873</v>
      </c>
      <c r="AJ252" s="99">
        <v>1644598</v>
      </c>
      <c r="AK252" s="99">
        <v>44948</v>
      </c>
      <c r="AL252" s="137">
        <v>3692231</v>
      </c>
      <c r="AM252" s="137">
        <v>179513</v>
      </c>
      <c r="AN252" s="99">
        <v>13444</v>
      </c>
      <c r="AO252" s="99">
        <v>465</v>
      </c>
      <c r="AP252" s="99">
        <v>1385343</v>
      </c>
      <c r="AQ252" s="99">
        <v>1443285</v>
      </c>
      <c r="AR252" s="99">
        <v>78393</v>
      </c>
      <c r="AS252" s="99">
        <v>66593</v>
      </c>
      <c r="AT252" s="99">
        <v>2304</v>
      </c>
      <c r="AU252" s="137">
        <v>194708</v>
      </c>
      <c r="AV252" s="66">
        <v>80780735</v>
      </c>
      <c r="AW252" s="66">
        <v>3392307</v>
      </c>
      <c r="AX252" s="66">
        <v>9418984</v>
      </c>
      <c r="AY252" s="66">
        <v>12811291</v>
      </c>
      <c r="AZ252" s="66">
        <v>1892921</v>
      </c>
      <c r="BA252" s="66">
        <v>14704212</v>
      </c>
      <c r="BB252" s="66">
        <v>122039</v>
      </c>
      <c r="BC252" s="66">
        <v>311390</v>
      </c>
      <c r="BD252" s="66">
        <v>433429</v>
      </c>
      <c r="BE252" s="66">
        <v>1830542</v>
      </c>
      <c r="BF252" s="66">
        <v>0</v>
      </c>
      <c r="BG252" s="66">
        <v>16968183</v>
      </c>
      <c r="BH252" s="66">
        <v>5128371</v>
      </c>
      <c r="BI252" s="66">
        <v>5026307</v>
      </c>
      <c r="BJ252" s="66">
        <v>3809356</v>
      </c>
      <c r="BK252" s="66">
        <v>91403597</v>
      </c>
      <c r="BL252" s="66"/>
    </row>
    <row r="253" spans="1:69">
      <c r="A253" s="66"/>
      <c r="B253" s="66"/>
      <c r="C253" s="106"/>
      <c r="D253" s="106" t="s">
        <v>45</v>
      </c>
      <c r="E253" s="66">
        <v>2</v>
      </c>
      <c r="F253" s="99">
        <v>9160</v>
      </c>
      <c r="G253" s="99">
        <v>2579223</v>
      </c>
      <c r="H253" s="99">
        <v>14868</v>
      </c>
      <c r="I253" s="99">
        <v>53476.2</v>
      </c>
      <c r="J253" s="99">
        <v>2178.8000000000002</v>
      </c>
      <c r="K253" s="99">
        <v>1602173</v>
      </c>
      <c r="L253" s="99">
        <v>177152</v>
      </c>
      <c r="M253" s="99">
        <v>242980</v>
      </c>
      <c r="N253" s="99">
        <v>406333</v>
      </c>
      <c r="O253" s="99">
        <v>1156947</v>
      </c>
      <c r="P253" s="99">
        <v>883971.63</v>
      </c>
      <c r="Q253" s="99">
        <v>314633.96999999997</v>
      </c>
      <c r="R253" s="99">
        <v>299651.40000000002</v>
      </c>
      <c r="S253" s="99">
        <v>2231797</v>
      </c>
      <c r="T253" s="137">
        <v>107488</v>
      </c>
      <c r="U253" s="99">
        <v>441706.86</v>
      </c>
      <c r="V253" s="99">
        <v>609976.14</v>
      </c>
      <c r="W253" s="99">
        <v>1434900</v>
      </c>
      <c r="X253" s="137">
        <v>7404</v>
      </c>
      <c r="Y253" s="137">
        <v>484280</v>
      </c>
      <c r="Z253" s="99">
        <v>1699101</v>
      </c>
      <c r="AA253" s="99">
        <v>89833.38</v>
      </c>
      <c r="AB253" s="99">
        <v>25337.62</v>
      </c>
      <c r="AC253" s="99">
        <v>50934</v>
      </c>
      <c r="AD253" s="99">
        <v>6265900</v>
      </c>
      <c r="AE253" s="99">
        <v>558500</v>
      </c>
      <c r="AF253" s="99">
        <v>9131</v>
      </c>
      <c r="AG253" s="99">
        <v>187059</v>
      </c>
      <c r="AH253" s="99">
        <v>0</v>
      </c>
      <c r="AI253" s="99">
        <v>649</v>
      </c>
      <c r="AJ253" s="99">
        <v>0</v>
      </c>
      <c r="AK253" s="99">
        <v>0</v>
      </c>
      <c r="AL253" s="137">
        <v>32</v>
      </c>
      <c r="AM253" s="137">
        <v>741</v>
      </c>
      <c r="AN253" s="99">
        <v>0</v>
      </c>
      <c r="AO253" s="99">
        <v>0</v>
      </c>
      <c r="AP253" s="99">
        <v>131</v>
      </c>
      <c r="AQ253" s="99">
        <v>77281</v>
      </c>
      <c r="AR253" s="99">
        <v>8827</v>
      </c>
      <c r="AS253" s="99">
        <v>12322</v>
      </c>
      <c r="AT253" s="99">
        <v>670</v>
      </c>
      <c r="AU253" s="137">
        <v>0</v>
      </c>
      <c r="AV253" s="66">
        <v>22046747</v>
      </c>
      <c r="AW253" s="66">
        <v>306742</v>
      </c>
      <c r="AX253" s="66">
        <v>908532</v>
      </c>
      <c r="AY253" s="66">
        <v>1215274</v>
      </c>
      <c r="AZ253" s="66">
        <v>0</v>
      </c>
      <c r="BA253" s="66">
        <v>1215274</v>
      </c>
      <c r="BB253" s="66">
        <v>0</v>
      </c>
      <c r="BC253" s="66">
        <v>815013</v>
      </c>
      <c r="BD253" s="66">
        <v>815013</v>
      </c>
      <c r="BE253" s="66">
        <v>79475</v>
      </c>
      <c r="BF253" s="66">
        <v>0</v>
      </c>
      <c r="BG253" s="66">
        <v>2109762</v>
      </c>
      <c r="BH253" s="66">
        <v>390959</v>
      </c>
      <c r="BI253" s="66">
        <v>0</v>
      </c>
      <c r="BJ253" s="66">
        <v>1112945</v>
      </c>
      <c r="BK253" s="66">
        <v>24878495</v>
      </c>
      <c r="BL253" s="66"/>
    </row>
    <row r="254" spans="1:69">
      <c r="A254" s="66"/>
      <c r="B254" s="66"/>
      <c r="C254" s="106"/>
      <c r="D254" s="106" t="s">
        <v>52</v>
      </c>
      <c r="E254" s="66">
        <v>3</v>
      </c>
      <c r="F254" s="99">
        <v>0</v>
      </c>
      <c r="G254" s="99">
        <v>843</v>
      </c>
      <c r="H254" s="99">
        <v>550544</v>
      </c>
      <c r="I254" s="99">
        <v>1108</v>
      </c>
      <c r="J254" s="99">
        <v>0</v>
      </c>
      <c r="K254" s="99">
        <v>513500</v>
      </c>
      <c r="L254" s="99">
        <v>85562</v>
      </c>
      <c r="M254" s="99">
        <v>28140</v>
      </c>
      <c r="N254" s="99">
        <v>110671</v>
      </c>
      <c r="O254" s="99">
        <v>18922000</v>
      </c>
      <c r="P254" s="99">
        <v>1405002.4</v>
      </c>
      <c r="Q254" s="99">
        <v>500085.6</v>
      </c>
      <c r="R254" s="99">
        <v>476272</v>
      </c>
      <c r="S254" s="99">
        <v>867521</v>
      </c>
      <c r="T254" s="137">
        <v>206347</v>
      </c>
      <c r="U254" s="99">
        <v>116097.65999999999</v>
      </c>
      <c r="V254" s="99">
        <v>160325.34</v>
      </c>
      <c r="W254" s="99">
        <v>422280</v>
      </c>
      <c r="X254" s="137">
        <v>8616</v>
      </c>
      <c r="Y254" s="137">
        <v>26347</v>
      </c>
      <c r="Z254" s="99">
        <v>122421</v>
      </c>
      <c r="AA254" s="99">
        <v>14658.54</v>
      </c>
      <c r="AB254" s="99">
        <v>4134.46</v>
      </c>
      <c r="AC254" s="99">
        <v>9235</v>
      </c>
      <c r="AD254" s="99">
        <v>86638</v>
      </c>
      <c r="AE254" s="99">
        <v>93882</v>
      </c>
      <c r="AF254" s="99">
        <v>0</v>
      </c>
      <c r="AG254" s="99">
        <v>126</v>
      </c>
      <c r="AH254" s="99">
        <v>0</v>
      </c>
      <c r="AI254" s="99">
        <v>49</v>
      </c>
      <c r="AJ254" s="99">
        <v>0</v>
      </c>
      <c r="AK254" s="99">
        <v>0</v>
      </c>
      <c r="AL254" s="137">
        <v>0</v>
      </c>
      <c r="AM254" s="137">
        <v>114</v>
      </c>
      <c r="AN254" s="99">
        <v>0</v>
      </c>
      <c r="AO254" s="99">
        <v>0</v>
      </c>
      <c r="AP254" s="99">
        <v>20</v>
      </c>
      <c r="AQ254" s="99">
        <v>11901</v>
      </c>
      <c r="AR254" s="99">
        <v>1359</v>
      </c>
      <c r="AS254" s="99">
        <v>1898</v>
      </c>
      <c r="AT254" s="99">
        <v>103</v>
      </c>
      <c r="AU254" s="137">
        <v>0</v>
      </c>
      <c r="AV254" s="66">
        <v>24747802</v>
      </c>
      <c r="AW254" s="66">
        <v>98596</v>
      </c>
      <c r="AX254" s="66">
        <v>292029</v>
      </c>
      <c r="AY254" s="66">
        <v>390624</v>
      </c>
      <c r="AZ254" s="66">
        <v>0</v>
      </c>
      <c r="BA254" s="66">
        <v>390624</v>
      </c>
      <c r="BB254" s="66">
        <v>0</v>
      </c>
      <c r="BC254" s="66">
        <v>258871</v>
      </c>
      <c r="BD254" s="66">
        <v>258871</v>
      </c>
      <c r="BE254" s="66">
        <v>3721</v>
      </c>
      <c r="BF254" s="66">
        <v>0</v>
      </c>
      <c r="BG254" s="66">
        <v>653217</v>
      </c>
      <c r="BH254" s="66">
        <v>13733092</v>
      </c>
      <c r="BI254" s="66">
        <v>4000000</v>
      </c>
      <c r="BJ254" s="66">
        <v>328748</v>
      </c>
      <c r="BK254" s="66">
        <v>7996674</v>
      </c>
      <c r="BL254" s="66"/>
    </row>
    <row r="255" spans="1:69">
      <c r="A255" s="66"/>
      <c r="B255" s="66"/>
      <c r="C255" s="106"/>
      <c r="D255" s="106" t="s">
        <v>170</v>
      </c>
      <c r="E255" s="66">
        <v>4</v>
      </c>
      <c r="F255" s="99">
        <v>24</v>
      </c>
      <c r="G255" s="99">
        <v>26.2</v>
      </c>
      <c r="H255" s="99">
        <v>46.199999999999996</v>
      </c>
      <c r="I255" s="99">
        <v>5024686.5200000005</v>
      </c>
      <c r="J255" s="99">
        <v>382044.88</v>
      </c>
      <c r="K255" s="99">
        <v>12846</v>
      </c>
      <c r="L255" s="99">
        <v>991</v>
      </c>
      <c r="M255" s="99">
        <v>69607.8</v>
      </c>
      <c r="N255" s="99">
        <v>24827.399999999998</v>
      </c>
      <c r="O255" s="99">
        <v>193.6</v>
      </c>
      <c r="P255" s="99">
        <v>201032.35199999998</v>
      </c>
      <c r="Q255" s="99">
        <v>71553.887999999992</v>
      </c>
      <c r="R255" s="99">
        <v>68146.559999999998</v>
      </c>
      <c r="S255" s="99">
        <v>1174720.3999999999</v>
      </c>
      <c r="T255" s="137">
        <v>15466</v>
      </c>
      <c r="U255" s="99">
        <v>8485616.243999999</v>
      </c>
      <c r="V255" s="99">
        <v>11718231.955999998</v>
      </c>
      <c r="W255" s="99">
        <v>99548.4</v>
      </c>
      <c r="X255" s="137">
        <v>25737</v>
      </c>
      <c r="Y255" s="137">
        <v>439219</v>
      </c>
      <c r="Z255" s="99">
        <v>2316123.6</v>
      </c>
      <c r="AA255" s="99">
        <v>16836.611999999997</v>
      </c>
      <c r="AB255" s="99">
        <v>4748.7879999999996</v>
      </c>
      <c r="AC255" s="99">
        <v>0</v>
      </c>
      <c r="AD255" s="99">
        <v>51.6</v>
      </c>
      <c r="AE255" s="99">
        <v>1.2</v>
      </c>
      <c r="AF255" s="99">
        <v>380.4</v>
      </c>
      <c r="AG255" s="99">
        <v>1757081.4</v>
      </c>
      <c r="AH255" s="99">
        <v>0</v>
      </c>
      <c r="AI255" s="99">
        <v>137.4</v>
      </c>
      <c r="AJ255" s="99">
        <v>296.39999999999998</v>
      </c>
      <c r="AK255" s="99">
        <v>1.2</v>
      </c>
      <c r="AL255" s="137">
        <v>211.2</v>
      </c>
      <c r="AM255" s="137">
        <v>0</v>
      </c>
      <c r="AN255" s="99">
        <v>32.4</v>
      </c>
      <c r="AO255" s="99">
        <v>12</v>
      </c>
      <c r="AP255" s="99">
        <v>6</v>
      </c>
      <c r="AQ255" s="99">
        <v>10.799999999999999</v>
      </c>
      <c r="AR255" s="99">
        <v>18.599999999999998</v>
      </c>
      <c r="AS255" s="99">
        <v>0</v>
      </c>
      <c r="AT255" s="99">
        <v>4.2</v>
      </c>
      <c r="AU255" s="137">
        <v>246.6</v>
      </c>
      <c r="AV255" s="66">
        <v>31910767.399999999</v>
      </c>
      <c r="AW255" s="66">
        <v>0</v>
      </c>
      <c r="AX255" s="66">
        <v>0</v>
      </c>
      <c r="AY255" s="66">
        <v>0</v>
      </c>
      <c r="AZ255" s="66">
        <v>0</v>
      </c>
      <c r="BA255" s="66">
        <v>0</v>
      </c>
      <c r="BB255" s="66">
        <v>0</v>
      </c>
      <c r="BC255" s="66">
        <v>110528</v>
      </c>
      <c r="BD255" s="66">
        <v>110528</v>
      </c>
      <c r="BE255" s="66">
        <v>61618.6</v>
      </c>
      <c r="BF255" s="66">
        <v>14986.8</v>
      </c>
      <c r="BG255" s="66">
        <v>187133.8</v>
      </c>
      <c r="BH255" s="66">
        <v>5919372</v>
      </c>
      <c r="BI255" s="66">
        <v>5930247.7999999998</v>
      </c>
      <c r="BJ255" s="66">
        <v>851857.6</v>
      </c>
      <c r="BK255" s="66">
        <v>21100138</v>
      </c>
      <c r="BL255" s="66"/>
    </row>
    <row r="256" spans="1:69">
      <c r="A256" s="66"/>
      <c r="B256" s="66"/>
      <c r="C256" s="106"/>
      <c r="D256" s="106" t="s">
        <v>164</v>
      </c>
      <c r="E256" s="66">
        <v>5</v>
      </c>
      <c r="F256" s="99">
        <v>16</v>
      </c>
      <c r="G256" s="99">
        <v>6.8000000000000007</v>
      </c>
      <c r="H256" s="99">
        <v>30.8</v>
      </c>
      <c r="I256" s="99">
        <v>382068.08</v>
      </c>
      <c r="J256" s="99">
        <v>254691.52000000002</v>
      </c>
      <c r="K256" s="99">
        <v>8564</v>
      </c>
      <c r="L256" s="99">
        <v>58</v>
      </c>
      <c r="M256" s="99">
        <v>46405.200000000004</v>
      </c>
      <c r="N256" s="99">
        <v>16345.6</v>
      </c>
      <c r="O256" s="99">
        <v>18.400000000000002</v>
      </c>
      <c r="P256" s="99">
        <v>123891.268</v>
      </c>
      <c r="Q256" s="99">
        <v>44096.892</v>
      </c>
      <c r="R256" s="99">
        <v>41997.040000000008</v>
      </c>
      <c r="S256" s="99">
        <v>754187.60000000009</v>
      </c>
      <c r="T256" s="137">
        <v>422</v>
      </c>
      <c r="U256" s="99">
        <v>77739.816000000006</v>
      </c>
      <c r="V256" s="99">
        <v>107354.984</v>
      </c>
      <c r="W256" s="99">
        <v>6775.6</v>
      </c>
      <c r="X256" s="137">
        <v>14876</v>
      </c>
      <c r="Y256" s="137">
        <v>844</v>
      </c>
      <c r="Z256" s="99">
        <v>154302.39999999999</v>
      </c>
      <c r="AA256" s="99">
        <v>11223.888000000001</v>
      </c>
      <c r="AB256" s="99">
        <v>3165.712</v>
      </c>
      <c r="AC256" s="99">
        <v>0</v>
      </c>
      <c r="AD256" s="99">
        <v>34.4</v>
      </c>
      <c r="AE256" s="99">
        <v>0.8</v>
      </c>
      <c r="AF256" s="99">
        <v>253.60000000000002</v>
      </c>
      <c r="AG256" s="99">
        <v>1171387.6000000001</v>
      </c>
      <c r="AH256" s="99">
        <v>0</v>
      </c>
      <c r="AI256" s="99">
        <v>91.600000000000009</v>
      </c>
      <c r="AJ256" s="99">
        <v>97.600000000000009</v>
      </c>
      <c r="AK256" s="99">
        <v>0.8</v>
      </c>
      <c r="AL256" s="137">
        <v>140.80000000000001</v>
      </c>
      <c r="AM256" s="137">
        <v>0</v>
      </c>
      <c r="AN256" s="99">
        <v>21.6</v>
      </c>
      <c r="AO256" s="99">
        <v>8</v>
      </c>
      <c r="AP256" s="99">
        <v>4</v>
      </c>
      <c r="AQ256" s="99">
        <v>7.2</v>
      </c>
      <c r="AR256" s="99">
        <v>12.4</v>
      </c>
      <c r="AS256" s="99">
        <v>0</v>
      </c>
      <c r="AT256" s="99">
        <v>2.8000000000000003</v>
      </c>
      <c r="AU256" s="137">
        <v>68.400000000000006</v>
      </c>
      <c r="AV256" s="66">
        <v>3221213.6</v>
      </c>
      <c r="AW256" s="66">
        <v>0</v>
      </c>
      <c r="AX256" s="66">
        <v>0</v>
      </c>
      <c r="AY256" s="66">
        <v>0</v>
      </c>
      <c r="AZ256" s="66">
        <v>0</v>
      </c>
      <c r="BA256" s="66">
        <v>0</v>
      </c>
      <c r="BB256" s="66">
        <v>0</v>
      </c>
      <c r="BC256" s="66">
        <v>14554</v>
      </c>
      <c r="BD256" s="66">
        <v>14554</v>
      </c>
      <c r="BE256" s="66">
        <v>29856.400000000001</v>
      </c>
      <c r="BF256" s="66">
        <v>9991.2000000000007</v>
      </c>
      <c r="BG256" s="66">
        <v>54401.200000000004</v>
      </c>
      <c r="BH256" s="66">
        <v>38388</v>
      </c>
      <c r="BI256" s="66">
        <v>264993.2</v>
      </c>
      <c r="BJ256" s="66">
        <v>133106.4</v>
      </c>
      <c r="BK256" s="66">
        <v>3105340</v>
      </c>
      <c r="BL256" s="66"/>
    </row>
    <row r="257" spans="1:64">
      <c r="A257" s="66"/>
      <c r="B257" s="66"/>
      <c r="C257" s="106"/>
      <c r="D257" s="106" t="s">
        <v>31</v>
      </c>
      <c r="E257" s="66">
        <v>6</v>
      </c>
      <c r="F257" s="99">
        <v>5261195</v>
      </c>
      <c r="G257" s="99">
        <v>21347</v>
      </c>
      <c r="H257" s="99">
        <v>290</v>
      </c>
      <c r="I257" s="99">
        <v>9827.7999999999993</v>
      </c>
      <c r="J257" s="99">
        <v>953.2</v>
      </c>
      <c r="K257" s="99">
        <v>98948718</v>
      </c>
      <c r="L257" s="99">
        <v>478467</v>
      </c>
      <c r="M257" s="99">
        <v>311803</v>
      </c>
      <c r="N257" s="99">
        <v>394141</v>
      </c>
      <c r="O257" s="99">
        <v>24306</v>
      </c>
      <c r="P257" s="99">
        <v>5000196.3099999996</v>
      </c>
      <c r="Q257" s="99">
        <v>1779730.89</v>
      </c>
      <c r="R257" s="99">
        <v>1694981.8</v>
      </c>
      <c r="S257" s="99">
        <v>131414</v>
      </c>
      <c r="T257" s="137">
        <v>43346</v>
      </c>
      <c r="U257" s="99">
        <v>643692.41999999993</v>
      </c>
      <c r="V257" s="99">
        <v>888908.58</v>
      </c>
      <c r="W257" s="99">
        <v>63783</v>
      </c>
      <c r="X257" s="137">
        <v>42348</v>
      </c>
      <c r="Y257" s="137">
        <v>28598</v>
      </c>
      <c r="Z257" s="99">
        <v>53099</v>
      </c>
      <c r="AA257" s="99">
        <v>7599.54</v>
      </c>
      <c r="AB257" s="99">
        <v>2143.46</v>
      </c>
      <c r="AC257" s="99">
        <v>8783</v>
      </c>
      <c r="AD257" s="99">
        <v>6625</v>
      </c>
      <c r="AE257" s="99">
        <v>698</v>
      </c>
      <c r="AF257" s="99">
        <v>578</v>
      </c>
      <c r="AG257" s="99">
        <v>194087</v>
      </c>
      <c r="AH257" s="99">
        <v>161728</v>
      </c>
      <c r="AI257" s="99">
        <v>116731</v>
      </c>
      <c r="AJ257" s="99">
        <v>8292078</v>
      </c>
      <c r="AK257" s="99">
        <v>183537</v>
      </c>
      <c r="AL257" s="137">
        <v>257400</v>
      </c>
      <c r="AM257" s="137">
        <v>21824</v>
      </c>
      <c r="AN257" s="99">
        <v>397651</v>
      </c>
      <c r="AO257" s="99">
        <v>106995</v>
      </c>
      <c r="AP257" s="99">
        <v>52296</v>
      </c>
      <c r="AQ257" s="99">
        <v>125524</v>
      </c>
      <c r="AR257" s="99">
        <v>60441</v>
      </c>
      <c r="AS257" s="99">
        <v>9126</v>
      </c>
      <c r="AT257" s="99">
        <v>428637</v>
      </c>
      <c r="AU257" s="137">
        <v>345785</v>
      </c>
      <c r="AV257" s="66">
        <v>126601412</v>
      </c>
      <c r="AW257" s="66">
        <v>9487438</v>
      </c>
      <c r="AX257" s="66">
        <v>23103202</v>
      </c>
      <c r="AY257" s="66">
        <v>32590640</v>
      </c>
      <c r="AZ257" s="66">
        <v>0</v>
      </c>
      <c r="BA257" s="66">
        <v>32590640</v>
      </c>
      <c r="BB257" s="66">
        <v>0</v>
      </c>
      <c r="BC257" s="66">
        <v>184705</v>
      </c>
      <c r="BD257" s="66">
        <v>184705</v>
      </c>
      <c r="BE257" s="66">
        <v>9897056</v>
      </c>
      <c r="BF257" s="66">
        <v>26602092</v>
      </c>
      <c r="BG257" s="66">
        <v>69274494</v>
      </c>
      <c r="BH257" s="66">
        <v>1461231</v>
      </c>
      <c r="BI257" s="66">
        <v>3624375</v>
      </c>
      <c r="BJ257" s="66">
        <v>7487019</v>
      </c>
      <c r="BK257" s="66">
        <v>198277318</v>
      </c>
      <c r="BL257" s="66"/>
    </row>
    <row r="258" spans="1:64">
      <c r="A258" s="66"/>
      <c r="B258" s="66"/>
      <c r="C258" s="106"/>
      <c r="D258" s="106" t="s">
        <v>175</v>
      </c>
      <c r="E258" s="66">
        <v>7</v>
      </c>
      <c r="F258" s="99">
        <v>48756</v>
      </c>
      <c r="G258" s="99">
        <v>277118</v>
      </c>
      <c r="H258" s="99">
        <v>55803</v>
      </c>
      <c r="I258" s="99">
        <v>21786.400000000001</v>
      </c>
      <c r="J258" s="99">
        <v>6409.6</v>
      </c>
      <c r="K258" s="99">
        <v>345544</v>
      </c>
      <c r="L258" s="99">
        <v>89412591</v>
      </c>
      <c r="M258" s="99">
        <v>935196</v>
      </c>
      <c r="N258" s="99">
        <v>3048877</v>
      </c>
      <c r="O258" s="99">
        <v>33958</v>
      </c>
      <c r="P258" s="99">
        <v>1939170.6999999997</v>
      </c>
      <c r="Q258" s="99">
        <v>690213.3</v>
      </c>
      <c r="R258" s="99">
        <v>657346</v>
      </c>
      <c r="S258" s="99">
        <v>515316</v>
      </c>
      <c r="T258" s="137">
        <v>1773608</v>
      </c>
      <c r="U258" s="99">
        <v>41375.879999999997</v>
      </c>
      <c r="V258" s="99">
        <v>57138.119999999995</v>
      </c>
      <c r="W258" s="99">
        <v>3586272</v>
      </c>
      <c r="X258" s="137">
        <v>45707</v>
      </c>
      <c r="Y258" s="137">
        <v>106740</v>
      </c>
      <c r="Z258" s="99">
        <v>171585</v>
      </c>
      <c r="AA258" s="99">
        <v>201591.78</v>
      </c>
      <c r="AB258" s="99">
        <v>56859.22</v>
      </c>
      <c r="AC258" s="99">
        <v>296070</v>
      </c>
      <c r="AD258" s="99">
        <v>7099</v>
      </c>
      <c r="AE258" s="99">
        <v>2717</v>
      </c>
      <c r="AF258" s="99">
        <v>1483</v>
      </c>
      <c r="AG258" s="99">
        <v>226567</v>
      </c>
      <c r="AH258" s="99">
        <v>110382</v>
      </c>
      <c r="AI258" s="99">
        <v>123172</v>
      </c>
      <c r="AJ258" s="99">
        <v>154835</v>
      </c>
      <c r="AK258" s="99">
        <v>32013</v>
      </c>
      <c r="AL258" s="137">
        <v>835849</v>
      </c>
      <c r="AM258" s="137">
        <v>8062</v>
      </c>
      <c r="AN258" s="99">
        <v>328469</v>
      </c>
      <c r="AO258" s="99">
        <v>151284</v>
      </c>
      <c r="AP258" s="99">
        <v>44021</v>
      </c>
      <c r="AQ258" s="99">
        <v>19479</v>
      </c>
      <c r="AR258" s="99">
        <v>51173</v>
      </c>
      <c r="AS258" s="99">
        <v>12566</v>
      </c>
      <c r="AT258" s="99">
        <v>15946</v>
      </c>
      <c r="AU258" s="137">
        <v>200532</v>
      </c>
      <c r="AV258" s="66">
        <v>106650682</v>
      </c>
      <c r="AW258" s="66">
        <v>3191464</v>
      </c>
      <c r="AX258" s="66">
        <v>13111692</v>
      </c>
      <c r="AY258" s="66">
        <v>16303157</v>
      </c>
      <c r="AZ258" s="66">
        <v>0</v>
      </c>
      <c r="BA258" s="66">
        <v>16303157</v>
      </c>
      <c r="BB258" s="66">
        <v>0</v>
      </c>
      <c r="BC258" s="66">
        <v>311603</v>
      </c>
      <c r="BD258" s="66">
        <v>311603</v>
      </c>
      <c r="BE258" s="66">
        <v>10021407</v>
      </c>
      <c r="BF258" s="66">
        <v>2466547</v>
      </c>
      <c r="BG258" s="66">
        <v>29102713</v>
      </c>
      <c r="BH258" s="66">
        <v>408476</v>
      </c>
      <c r="BI258" s="66">
        <v>1811896</v>
      </c>
      <c r="BJ258" s="66">
        <v>6033721</v>
      </c>
      <c r="BK258" s="66">
        <v>139566744</v>
      </c>
      <c r="BL258" s="66"/>
    </row>
    <row r="259" spans="1:64">
      <c r="A259" s="66"/>
      <c r="B259" s="66"/>
      <c r="C259" s="106"/>
      <c r="D259" s="106" t="s">
        <v>56</v>
      </c>
      <c r="E259" s="66">
        <v>8</v>
      </c>
      <c r="F259" s="99">
        <v>56272</v>
      </c>
      <c r="G259" s="99">
        <v>13477</v>
      </c>
      <c r="H259" s="99">
        <v>51</v>
      </c>
      <c r="I259" s="99">
        <v>2087.8000000000002</v>
      </c>
      <c r="J259" s="99">
        <v>115.2</v>
      </c>
      <c r="K259" s="99">
        <v>184140</v>
      </c>
      <c r="L259" s="99">
        <v>34384</v>
      </c>
      <c r="M259" s="99">
        <v>20396725</v>
      </c>
      <c r="N259" s="99">
        <v>4668858</v>
      </c>
      <c r="O259" s="99">
        <v>11919</v>
      </c>
      <c r="P259" s="99">
        <v>410093.66</v>
      </c>
      <c r="Q259" s="99">
        <v>145965.54</v>
      </c>
      <c r="R259" s="99">
        <v>139014.80000000002</v>
      </c>
      <c r="S259" s="99">
        <v>540208</v>
      </c>
      <c r="T259" s="137">
        <v>223584</v>
      </c>
      <c r="U259" s="99">
        <v>3406.2</v>
      </c>
      <c r="V259" s="99">
        <v>4703.7999999999993</v>
      </c>
      <c r="W259" s="99">
        <v>249620</v>
      </c>
      <c r="X259" s="137">
        <v>22791</v>
      </c>
      <c r="Y259" s="137">
        <v>401170</v>
      </c>
      <c r="Z259" s="99">
        <v>48136</v>
      </c>
      <c r="AA259" s="99">
        <v>53680.380000000005</v>
      </c>
      <c r="AB259" s="99">
        <v>15140.62</v>
      </c>
      <c r="AC259" s="99">
        <v>3921</v>
      </c>
      <c r="AD259" s="99">
        <v>177</v>
      </c>
      <c r="AE259" s="99">
        <v>15</v>
      </c>
      <c r="AF259" s="99">
        <v>500</v>
      </c>
      <c r="AG259" s="99">
        <v>4737473</v>
      </c>
      <c r="AH259" s="99">
        <v>20995</v>
      </c>
      <c r="AI259" s="99">
        <v>20613</v>
      </c>
      <c r="AJ259" s="99">
        <v>262130</v>
      </c>
      <c r="AK259" s="99">
        <v>32783</v>
      </c>
      <c r="AL259" s="137">
        <v>82818</v>
      </c>
      <c r="AM259" s="137">
        <v>8166</v>
      </c>
      <c r="AN259" s="99">
        <v>93329</v>
      </c>
      <c r="AO259" s="99">
        <v>3129</v>
      </c>
      <c r="AP259" s="99">
        <v>16603</v>
      </c>
      <c r="AQ259" s="99">
        <v>25531</v>
      </c>
      <c r="AR259" s="99">
        <v>85442</v>
      </c>
      <c r="AS259" s="99">
        <v>22667</v>
      </c>
      <c r="AT259" s="99">
        <v>10359</v>
      </c>
      <c r="AU259" s="137">
        <v>1123064</v>
      </c>
      <c r="AV259" s="66">
        <v>34175260</v>
      </c>
      <c r="AW259" s="66">
        <v>521703</v>
      </c>
      <c r="AX259" s="66">
        <v>2227121</v>
      </c>
      <c r="AY259" s="66">
        <v>2748824</v>
      </c>
      <c r="AZ259" s="66">
        <v>0</v>
      </c>
      <c r="BA259" s="66">
        <v>2748824</v>
      </c>
      <c r="BB259" s="66">
        <v>1943054</v>
      </c>
      <c r="BC259" s="66">
        <v>533981</v>
      </c>
      <c r="BD259" s="66">
        <v>2477035</v>
      </c>
      <c r="BE259" s="66">
        <v>2354088</v>
      </c>
      <c r="BF259" s="66">
        <v>131129</v>
      </c>
      <c r="BG259" s="66">
        <v>7711075</v>
      </c>
      <c r="BH259" s="66">
        <v>505352</v>
      </c>
      <c r="BI259" s="66">
        <v>484455</v>
      </c>
      <c r="BJ259" s="66">
        <v>1995540</v>
      </c>
      <c r="BK259" s="66">
        <v>42892069</v>
      </c>
      <c r="BL259" s="66"/>
    </row>
    <row r="260" spans="1:64">
      <c r="A260" s="66"/>
      <c r="B260" s="66"/>
      <c r="C260" s="106"/>
      <c r="D260" s="106" t="s">
        <v>57</v>
      </c>
      <c r="E260" s="66">
        <v>9</v>
      </c>
      <c r="F260" s="99">
        <v>298276</v>
      </c>
      <c r="G260" s="99">
        <v>220464</v>
      </c>
      <c r="H260" s="99">
        <v>9435</v>
      </c>
      <c r="I260" s="99">
        <v>39729</v>
      </c>
      <c r="J260" s="99">
        <v>3118</v>
      </c>
      <c r="K260" s="99">
        <v>3858451</v>
      </c>
      <c r="L260" s="99">
        <v>1462573</v>
      </c>
      <c r="M260" s="99">
        <v>767471</v>
      </c>
      <c r="N260" s="99">
        <v>29347963</v>
      </c>
      <c r="O260" s="99">
        <v>104797</v>
      </c>
      <c r="P260" s="99">
        <v>2389639.2399999998</v>
      </c>
      <c r="Q260" s="99">
        <v>850549.55999999994</v>
      </c>
      <c r="R260" s="99">
        <v>810047.20000000007</v>
      </c>
      <c r="S260" s="99">
        <v>885559</v>
      </c>
      <c r="T260" s="137">
        <v>2528391</v>
      </c>
      <c r="U260" s="99">
        <v>85095.78</v>
      </c>
      <c r="V260" s="99">
        <v>117513.21999999999</v>
      </c>
      <c r="W260" s="99">
        <v>540221</v>
      </c>
      <c r="X260" s="137">
        <v>437887</v>
      </c>
      <c r="Y260" s="137">
        <v>1180683</v>
      </c>
      <c r="Z260" s="99">
        <v>641715</v>
      </c>
      <c r="AA260" s="99">
        <v>1603711.2</v>
      </c>
      <c r="AB260" s="99">
        <v>452328.8</v>
      </c>
      <c r="AC260" s="99">
        <v>75419</v>
      </c>
      <c r="AD260" s="99">
        <v>21581</v>
      </c>
      <c r="AE260" s="99">
        <v>7428</v>
      </c>
      <c r="AF260" s="99">
        <v>1848</v>
      </c>
      <c r="AG260" s="99">
        <v>1039116</v>
      </c>
      <c r="AH260" s="99">
        <v>675397</v>
      </c>
      <c r="AI260" s="99">
        <v>792771</v>
      </c>
      <c r="AJ260" s="99">
        <v>410243</v>
      </c>
      <c r="AK260" s="99">
        <v>332794</v>
      </c>
      <c r="AL260" s="137">
        <v>1630698</v>
      </c>
      <c r="AM260" s="137">
        <v>66185</v>
      </c>
      <c r="AN260" s="99">
        <v>6703409</v>
      </c>
      <c r="AO260" s="99">
        <v>1457491</v>
      </c>
      <c r="AP260" s="99">
        <v>520269</v>
      </c>
      <c r="AQ260" s="99">
        <v>760567</v>
      </c>
      <c r="AR260" s="99">
        <v>753142</v>
      </c>
      <c r="AS260" s="99">
        <v>69088</v>
      </c>
      <c r="AT260" s="99">
        <v>1398357</v>
      </c>
      <c r="AU260" s="137">
        <v>676005</v>
      </c>
      <c r="AV260" s="66">
        <v>66027423</v>
      </c>
      <c r="AW260" s="66">
        <v>282314</v>
      </c>
      <c r="AX260" s="66">
        <v>1215317</v>
      </c>
      <c r="AY260" s="66">
        <v>1497632</v>
      </c>
      <c r="AZ260" s="66">
        <v>0</v>
      </c>
      <c r="BA260" s="66">
        <v>1497632</v>
      </c>
      <c r="BB260" s="66">
        <v>625081</v>
      </c>
      <c r="BC260" s="66">
        <v>253835</v>
      </c>
      <c r="BD260" s="66">
        <v>878916</v>
      </c>
      <c r="BE260" s="66">
        <v>8911076</v>
      </c>
      <c r="BF260" s="66">
        <v>1027298</v>
      </c>
      <c r="BG260" s="66">
        <v>12314921</v>
      </c>
      <c r="BH260" s="66">
        <v>901694</v>
      </c>
      <c r="BI260" s="66">
        <v>861977</v>
      </c>
      <c r="BJ260" s="66">
        <v>2385070</v>
      </c>
      <c r="BK260" s="66">
        <v>78963743</v>
      </c>
      <c r="BL260" s="66"/>
    </row>
    <row r="261" spans="1:64">
      <c r="A261" s="66"/>
      <c r="B261" s="66"/>
      <c r="C261" s="106"/>
      <c r="D261" s="106" t="s">
        <v>58</v>
      </c>
      <c r="E261" s="66">
        <v>10</v>
      </c>
      <c r="F261" s="99">
        <v>146717</v>
      </c>
      <c r="G261" s="99">
        <v>235450</v>
      </c>
      <c r="H261" s="99">
        <v>82896</v>
      </c>
      <c r="I261" s="99">
        <v>359605.4</v>
      </c>
      <c r="J261" s="99">
        <v>78301.600000000006</v>
      </c>
      <c r="K261" s="99">
        <v>241355</v>
      </c>
      <c r="L261" s="99">
        <v>100037</v>
      </c>
      <c r="M261" s="99">
        <v>198628</v>
      </c>
      <c r="N261" s="99">
        <v>323919</v>
      </c>
      <c r="O261" s="99">
        <v>60601286</v>
      </c>
      <c r="P261" s="99">
        <v>12337585.58</v>
      </c>
      <c r="Q261" s="99">
        <v>4391344.0199999996</v>
      </c>
      <c r="R261" s="99">
        <v>4182232.4000000004</v>
      </c>
      <c r="S261" s="99">
        <v>3042563</v>
      </c>
      <c r="T261" s="137">
        <v>226429</v>
      </c>
      <c r="U261" s="99">
        <v>1688092.14</v>
      </c>
      <c r="V261" s="99">
        <v>2331174.86</v>
      </c>
      <c r="W261" s="99">
        <v>129856</v>
      </c>
      <c r="X261" s="137">
        <v>82573</v>
      </c>
      <c r="Y261" s="137">
        <v>719769</v>
      </c>
      <c r="Z261" s="99">
        <v>185789</v>
      </c>
      <c r="AA261" s="99">
        <v>114503.22</v>
      </c>
      <c r="AB261" s="99">
        <v>32295.78</v>
      </c>
      <c r="AC261" s="99">
        <v>71891</v>
      </c>
      <c r="AD261" s="99">
        <v>39873</v>
      </c>
      <c r="AE261" s="99">
        <v>3431</v>
      </c>
      <c r="AF261" s="99">
        <v>1654</v>
      </c>
      <c r="AG261" s="99">
        <v>1567557</v>
      </c>
      <c r="AH261" s="99">
        <v>649700</v>
      </c>
      <c r="AI261" s="99">
        <v>4331801</v>
      </c>
      <c r="AJ261" s="99">
        <v>113806</v>
      </c>
      <c r="AK261" s="99">
        <v>47082</v>
      </c>
      <c r="AL261" s="137">
        <v>809020</v>
      </c>
      <c r="AM261" s="137">
        <v>10706</v>
      </c>
      <c r="AN261" s="99">
        <v>236937</v>
      </c>
      <c r="AO261" s="99">
        <v>64127</v>
      </c>
      <c r="AP261" s="99">
        <v>149455</v>
      </c>
      <c r="AQ261" s="99">
        <v>197592</v>
      </c>
      <c r="AR261" s="99">
        <v>207640</v>
      </c>
      <c r="AS261" s="99">
        <v>13273</v>
      </c>
      <c r="AT261" s="99">
        <v>14180</v>
      </c>
      <c r="AU261" s="137">
        <v>315714</v>
      </c>
      <c r="AV261" s="66">
        <v>100677842</v>
      </c>
      <c r="AW261" s="66">
        <v>2250753</v>
      </c>
      <c r="AX261" s="66">
        <v>4191467</v>
      </c>
      <c r="AY261" s="66">
        <v>6442219</v>
      </c>
      <c r="AZ261" s="66">
        <v>0</v>
      </c>
      <c r="BA261" s="66">
        <v>6442219</v>
      </c>
      <c r="BB261" s="66">
        <v>0</v>
      </c>
      <c r="BC261" s="66">
        <v>571216</v>
      </c>
      <c r="BD261" s="66">
        <v>571216</v>
      </c>
      <c r="BE261" s="66">
        <v>227745</v>
      </c>
      <c r="BF261" s="66">
        <v>4226707</v>
      </c>
      <c r="BG261" s="66">
        <v>11467887</v>
      </c>
      <c r="BH261" s="66">
        <v>727467</v>
      </c>
      <c r="BI261" s="66">
        <v>6137037</v>
      </c>
      <c r="BJ261" s="66">
        <v>4862175</v>
      </c>
      <c r="BK261" s="66">
        <v>110143400</v>
      </c>
      <c r="BL261" s="66"/>
    </row>
    <row r="262" spans="1:64">
      <c r="A262" s="66"/>
      <c r="B262" s="66"/>
      <c r="C262" s="106"/>
      <c r="D262" s="106" t="s">
        <v>59</v>
      </c>
      <c r="E262" s="66">
        <v>11</v>
      </c>
      <c r="F262" s="99">
        <v>5419023.1499999994</v>
      </c>
      <c r="G262" s="99">
        <v>2382178.1</v>
      </c>
      <c r="H262" s="99">
        <v>1364559.67</v>
      </c>
      <c r="I262" s="99">
        <v>605799.8459999999</v>
      </c>
      <c r="J262" s="99">
        <v>1343.7840000000001</v>
      </c>
      <c r="K262" s="99">
        <v>1518506.5999999999</v>
      </c>
      <c r="L262" s="99">
        <v>7683555.8399999999</v>
      </c>
      <c r="M262" s="99">
        <v>2627353.7799999998</v>
      </c>
      <c r="N262" s="99">
        <v>8868718.9299999997</v>
      </c>
      <c r="O262" s="99">
        <v>661887.96</v>
      </c>
      <c r="P262" s="99">
        <v>57883032.933199994</v>
      </c>
      <c r="Q262" s="99">
        <v>20602435.450799998</v>
      </c>
      <c r="R262" s="99">
        <v>19621367.095999997</v>
      </c>
      <c r="S262" s="99">
        <v>2706400.21</v>
      </c>
      <c r="T262" s="137">
        <v>1575054.5599999998</v>
      </c>
      <c r="U262" s="99">
        <v>1001159.5775999998</v>
      </c>
      <c r="V262" s="99">
        <v>1382553.7023999998</v>
      </c>
      <c r="W262" s="99">
        <v>1992713.7899999998</v>
      </c>
      <c r="X262" s="137">
        <v>4114760.8899999997</v>
      </c>
      <c r="Y262" s="137">
        <v>1105485.3599999999</v>
      </c>
      <c r="Z262" s="99">
        <v>2487647.09</v>
      </c>
      <c r="AA262" s="99">
        <v>495867.34080000001</v>
      </c>
      <c r="AB262" s="99">
        <v>139860.01920000001</v>
      </c>
      <c r="AC262" s="99">
        <v>25204.21</v>
      </c>
      <c r="AD262" s="99">
        <v>81833.59</v>
      </c>
      <c r="AE262" s="99">
        <v>548.11</v>
      </c>
      <c r="AF262" s="99">
        <v>111281.67</v>
      </c>
      <c r="AG262" s="99">
        <v>3899868.1399999997</v>
      </c>
      <c r="AH262" s="99">
        <v>36010.06</v>
      </c>
      <c r="AI262" s="99">
        <v>158794.96</v>
      </c>
      <c r="AJ262" s="99">
        <v>74732.349999999991</v>
      </c>
      <c r="AK262" s="99">
        <v>73866.819999999992</v>
      </c>
      <c r="AL262" s="137">
        <v>54516.59</v>
      </c>
      <c r="AM262" s="137">
        <v>22583.43</v>
      </c>
      <c r="AN262" s="99">
        <v>1175.28</v>
      </c>
      <c r="AO262" s="99">
        <v>81980.5</v>
      </c>
      <c r="AP262" s="99">
        <v>1180295.5899999999</v>
      </c>
      <c r="AQ262" s="99">
        <v>57762.179999999993</v>
      </c>
      <c r="AR262" s="99">
        <v>27889.3</v>
      </c>
      <c r="AS262" s="99">
        <v>13434967.289999999</v>
      </c>
      <c r="AT262" s="99">
        <v>5020.3099999999995</v>
      </c>
      <c r="AU262" s="137">
        <v>646186.88</v>
      </c>
      <c r="AV262" s="66">
        <v>166215781.75999999</v>
      </c>
      <c r="AW262" s="66">
        <v>1184399.04</v>
      </c>
      <c r="AX262" s="66">
        <v>3901819.86</v>
      </c>
      <c r="AY262" s="66">
        <v>5086218.3099999996</v>
      </c>
      <c r="AZ262" s="66">
        <v>0</v>
      </c>
      <c r="BA262" s="66">
        <v>5086218.3099999996</v>
      </c>
      <c r="BB262" s="66">
        <v>0</v>
      </c>
      <c r="BC262" s="66">
        <v>491239.89999999997</v>
      </c>
      <c r="BD262" s="66">
        <v>491239.89999999997</v>
      </c>
      <c r="BE262" s="66">
        <v>11455404.01</v>
      </c>
      <c r="BF262" s="66">
        <v>6035918.2999999998</v>
      </c>
      <c r="BG262" s="66">
        <v>23068781.109999999</v>
      </c>
      <c r="BH262" s="66">
        <v>1953737.7999999998</v>
      </c>
      <c r="BI262" s="66">
        <v>4665915.29</v>
      </c>
      <c r="BJ262" s="66">
        <v>6422230.2399999993</v>
      </c>
      <c r="BK262" s="66">
        <v>189087139.42999998</v>
      </c>
      <c r="BL262" s="66"/>
    </row>
    <row r="263" spans="1:64">
      <c r="A263" s="66"/>
      <c r="B263" s="66"/>
      <c r="C263" s="106"/>
      <c r="D263" s="107" t="s">
        <v>195</v>
      </c>
      <c r="E263" s="66">
        <v>12</v>
      </c>
      <c r="F263" s="99">
        <v>1928804.8499999999</v>
      </c>
      <c r="G263" s="99">
        <v>847893.9</v>
      </c>
      <c r="H263" s="99">
        <v>485690.73</v>
      </c>
      <c r="I263" s="99">
        <v>215623.67399999997</v>
      </c>
      <c r="J263" s="99">
        <v>478.29600000000005</v>
      </c>
      <c r="K263" s="99">
        <v>540485.4</v>
      </c>
      <c r="L263" s="99">
        <v>2734824.96</v>
      </c>
      <c r="M263" s="99">
        <v>935159.82</v>
      </c>
      <c r="N263" s="99">
        <v>3156662.67</v>
      </c>
      <c r="O263" s="99">
        <v>235587.24</v>
      </c>
      <c r="P263" s="99">
        <v>20602435.450799998</v>
      </c>
      <c r="Q263" s="99">
        <v>7333070.2451999988</v>
      </c>
      <c r="R263" s="99">
        <v>6983876.4239999996</v>
      </c>
      <c r="S263" s="99">
        <v>963294.99</v>
      </c>
      <c r="T263" s="137">
        <v>560612.64</v>
      </c>
      <c r="U263" s="99">
        <v>356344.93439999997</v>
      </c>
      <c r="V263" s="99">
        <v>492095.38559999992</v>
      </c>
      <c r="W263" s="99">
        <v>709271.01</v>
      </c>
      <c r="X263" s="137">
        <v>1464575.91</v>
      </c>
      <c r="Y263" s="137">
        <v>393477.83999999997</v>
      </c>
      <c r="Z263" s="99">
        <v>885433.71</v>
      </c>
      <c r="AA263" s="99">
        <v>176495.15520000001</v>
      </c>
      <c r="AB263" s="99">
        <v>49780.684800000003</v>
      </c>
      <c r="AC263" s="99">
        <v>8970.99</v>
      </c>
      <c r="AD263" s="99">
        <v>29127.21</v>
      </c>
      <c r="AE263" s="99">
        <v>195.09</v>
      </c>
      <c r="AF263" s="99">
        <v>39608.729999999996</v>
      </c>
      <c r="AG263" s="99">
        <v>1388088.66</v>
      </c>
      <c r="AH263" s="99">
        <v>12817.14</v>
      </c>
      <c r="AI263" s="99">
        <v>56520.24</v>
      </c>
      <c r="AJ263" s="99">
        <v>26599.649999999998</v>
      </c>
      <c r="AK263" s="99">
        <v>26291.579999999998</v>
      </c>
      <c r="AL263" s="137">
        <v>19404.21</v>
      </c>
      <c r="AM263" s="137">
        <v>8038.17</v>
      </c>
      <c r="AN263" s="99">
        <v>418.32</v>
      </c>
      <c r="AO263" s="99">
        <v>29179.5</v>
      </c>
      <c r="AP263" s="99">
        <v>420105.20999999996</v>
      </c>
      <c r="AQ263" s="99">
        <v>20559.420000000002</v>
      </c>
      <c r="AR263" s="99">
        <v>9926.6999999999989</v>
      </c>
      <c r="AS263" s="99">
        <v>4781937.51</v>
      </c>
      <c r="AT263" s="99">
        <v>1786.8899999999999</v>
      </c>
      <c r="AU263" s="137">
        <v>229998.72</v>
      </c>
      <c r="AV263" s="66">
        <v>59161549.439999998</v>
      </c>
      <c r="AW263" s="66">
        <v>421565.76</v>
      </c>
      <c r="AX263" s="66">
        <v>1388783.3399999999</v>
      </c>
      <c r="AY263" s="66">
        <v>1810348.89</v>
      </c>
      <c r="AZ263" s="66">
        <v>0</v>
      </c>
      <c r="BA263" s="66">
        <v>1810348.89</v>
      </c>
      <c r="BB263" s="66">
        <v>0</v>
      </c>
      <c r="BC263" s="66">
        <v>174848.1</v>
      </c>
      <c r="BD263" s="66">
        <v>174848.1</v>
      </c>
      <c r="BE263" s="66">
        <v>4077347.19</v>
      </c>
      <c r="BF263" s="66">
        <v>2148377.6999999997</v>
      </c>
      <c r="BG263" s="66">
        <v>8210922.0899999999</v>
      </c>
      <c r="BH263" s="66">
        <v>695398.2</v>
      </c>
      <c r="BI263" s="66">
        <v>1660749.51</v>
      </c>
      <c r="BJ263" s="66">
        <v>2285878.56</v>
      </c>
      <c r="BK263" s="66">
        <v>67302202.170000002</v>
      </c>
      <c r="BL263" s="66"/>
    </row>
    <row r="264" spans="1:64">
      <c r="A264" s="66"/>
      <c r="B264" s="66"/>
      <c r="C264" s="106"/>
      <c r="D264" s="107" t="s">
        <v>196</v>
      </c>
      <c r="E264" s="66">
        <v>13</v>
      </c>
      <c r="F264" s="99">
        <v>1836957</v>
      </c>
      <c r="G264" s="99">
        <v>807518</v>
      </c>
      <c r="H264" s="99">
        <v>462562.60000000003</v>
      </c>
      <c r="I264" s="99">
        <v>205355.88</v>
      </c>
      <c r="J264" s="99">
        <v>455.52</v>
      </c>
      <c r="K264" s="99">
        <v>514748</v>
      </c>
      <c r="L264" s="99">
        <v>2604595.2000000002</v>
      </c>
      <c r="M264" s="99">
        <v>890628.4</v>
      </c>
      <c r="N264" s="99">
        <v>3006345.4000000004</v>
      </c>
      <c r="O264" s="99">
        <v>224368.80000000002</v>
      </c>
      <c r="P264" s="99">
        <v>19621367.096000001</v>
      </c>
      <c r="Q264" s="99">
        <v>6983876.4240000006</v>
      </c>
      <c r="R264" s="99">
        <v>6651310.8800000008</v>
      </c>
      <c r="S264" s="99">
        <v>917423.8</v>
      </c>
      <c r="T264" s="137">
        <v>533916.80000000005</v>
      </c>
      <c r="U264" s="99">
        <v>339376.12800000003</v>
      </c>
      <c r="V264" s="99">
        <v>468662.272</v>
      </c>
      <c r="W264" s="99">
        <v>675496.20000000007</v>
      </c>
      <c r="X264" s="137">
        <v>1394834.2000000002</v>
      </c>
      <c r="Y264" s="137">
        <v>374740.80000000005</v>
      </c>
      <c r="Z264" s="99">
        <v>843270.20000000007</v>
      </c>
      <c r="AA264" s="99">
        <v>168090.62400000001</v>
      </c>
      <c r="AB264" s="99">
        <v>47410.176000000007</v>
      </c>
      <c r="AC264" s="99">
        <v>8543.7999999999993</v>
      </c>
      <c r="AD264" s="99">
        <v>27740.2</v>
      </c>
      <c r="AE264" s="99">
        <v>185.8</v>
      </c>
      <c r="AF264" s="99">
        <v>37722.6</v>
      </c>
      <c r="AG264" s="99">
        <v>1321989.2000000002</v>
      </c>
      <c r="AH264" s="99">
        <v>12206.800000000001</v>
      </c>
      <c r="AI264" s="99">
        <v>53828.800000000003</v>
      </c>
      <c r="AJ264" s="99">
        <v>25333</v>
      </c>
      <c r="AK264" s="99">
        <v>25039.600000000002</v>
      </c>
      <c r="AL264" s="137">
        <v>18480.2</v>
      </c>
      <c r="AM264" s="137">
        <v>7655.4000000000005</v>
      </c>
      <c r="AN264" s="99">
        <v>398.40000000000003</v>
      </c>
      <c r="AO264" s="99">
        <v>27790</v>
      </c>
      <c r="AP264" s="99">
        <v>400100.2</v>
      </c>
      <c r="AQ264" s="99">
        <v>19580.400000000001</v>
      </c>
      <c r="AR264" s="99">
        <v>9454</v>
      </c>
      <c r="AS264" s="99">
        <v>4554226.2</v>
      </c>
      <c r="AT264" s="99">
        <v>1701.8000000000002</v>
      </c>
      <c r="AU264" s="137">
        <v>219046.40000000002</v>
      </c>
      <c r="AV264" s="66">
        <v>56344332.800000004</v>
      </c>
      <c r="AW264" s="66">
        <v>401491.20000000001</v>
      </c>
      <c r="AX264" s="66">
        <v>1322650.8</v>
      </c>
      <c r="AY264" s="66">
        <v>1724141.8</v>
      </c>
      <c r="AZ264" s="66">
        <v>0</v>
      </c>
      <c r="BA264" s="66">
        <v>1724141.8</v>
      </c>
      <c r="BB264" s="66">
        <v>0</v>
      </c>
      <c r="BC264" s="66">
        <v>166522</v>
      </c>
      <c r="BD264" s="66">
        <v>166522</v>
      </c>
      <c r="BE264" s="66">
        <v>3883187.8000000003</v>
      </c>
      <c r="BF264" s="66">
        <v>2046074</v>
      </c>
      <c r="BG264" s="66">
        <v>7819925.8000000007</v>
      </c>
      <c r="BH264" s="66">
        <v>662284</v>
      </c>
      <c r="BI264" s="66">
        <v>1581666.2000000002</v>
      </c>
      <c r="BJ264" s="66">
        <v>2177027.2000000002</v>
      </c>
      <c r="BK264" s="66">
        <v>64097335.400000006</v>
      </c>
      <c r="BL264" s="66"/>
    </row>
    <row r="265" spans="1:64">
      <c r="A265" s="66"/>
      <c r="B265" s="66"/>
      <c r="C265" s="106"/>
      <c r="D265" s="106" t="s">
        <v>60</v>
      </c>
      <c r="E265" s="66">
        <v>14</v>
      </c>
      <c r="F265" s="99">
        <v>124450</v>
      </c>
      <c r="G265" s="99">
        <v>29852</v>
      </c>
      <c r="H265" s="99">
        <v>659</v>
      </c>
      <c r="I265" s="99">
        <v>30573.8</v>
      </c>
      <c r="J265" s="99">
        <v>253.20000000000002</v>
      </c>
      <c r="K265" s="99">
        <v>702202</v>
      </c>
      <c r="L265" s="99">
        <v>44784</v>
      </c>
      <c r="M265" s="99">
        <v>105229</v>
      </c>
      <c r="N265" s="99">
        <v>602711</v>
      </c>
      <c r="O265" s="99">
        <v>28387</v>
      </c>
      <c r="P265" s="99">
        <v>747043.25</v>
      </c>
      <c r="Q265" s="99">
        <v>265896.75</v>
      </c>
      <c r="R265" s="99">
        <v>253235</v>
      </c>
      <c r="S265" s="99">
        <v>34772610</v>
      </c>
      <c r="T265" s="137">
        <v>335472</v>
      </c>
      <c r="U265" s="99">
        <v>1958882.0999999999</v>
      </c>
      <c r="V265" s="99">
        <v>2705122.9</v>
      </c>
      <c r="W265" s="99">
        <v>522594</v>
      </c>
      <c r="X265" s="137">
        <v>587578</v>
      </c>
      <c r="Y265" s="137">
        <v>3854995</v>
      </c>
      <c r="Z265" s="99">
        <v>1166037</v>
      </c>
      <c r="AA265" s="99">
        <v>325476.84000000003</v>
      </c>
      <c r="AB265" s="99">
        <v>91801.16</v>
      </c>
      <c r="AC265" s="99">
        <v>10606</v>
      </c>
      <c r="AD265" s="99">
        <v>113734</v>
      </c>
      <c r="AE265" s="99">
        <v>32</v>
      </c>
      <c r="AF265" s="99">
        <v>665</v>
      </c>
      <c r="AG265" s="99">
        <v>36987998</v>
      </c>
      <c r="AH265" s="99">
        <v>3094</v>
      </c>
      <c r="AI265" s="99">
        <v>9744</v>
      </c>
      <c r="AJ265" s="99">
        <v>12525</v>
      </c>
      <c r="AK265" s="99">
        <v>15411</v>
      </c>
      <c r="AL265" s="137">
        <v>4092</v>
      </c>
      <c r="AM265" s="137">
        <v>5087</v>
      </c>
      <c r="AN265" s="99">
        <v>74</v>
      </c>
      <c r="AO265" s="99">
        <v>2040</v>
      </c>
      <c r="AP265" s="99">
        <v>5945</v>
      </c>
      <c r="AQ265" s="99">
        <v>948</v>
      </c>
      <c r="AR265" s="99">
        <v>28546</v>
      </c>
      <c r="AS265" s="99">
        <v>6447</v>
      </c>
      <c r="AT265" s="99">
        <v>52</v>
      </c>
      <c r="AU265" s="137">
        <v>437</v>
      </c>
      <c r="AV265" s="66">
        <v>86463324</v>
      </c>
      <c r="AW265" s="66">
        <v>3642140</v>
      </c>
      <c r="AX265" s="66">
        <v>825901</v>
      </c>
      <c r="AY265" s="66">
        <v>4468041</v>
      </c>
      <c r="AZ265" s="66">
        <v>0</v>
      </c>
      <c r="BA265" s="66">
        <v>4468041</v>
      </c>
      <c r="BB265" s="66">
        <v>0</v>
      </c>
      <c r="BC265" s="66">
        <v>70574</v>
      </c>
      <c r="BD265" s="66">
        <v>70574</v>
      </c>
      <c r="BE265" s="66">
        <v>1777266</v>
      </c>
      <c r="BF265" s="66">
        <v>567719</v>
      </c>
      <c r="BG265" s="66">
        <v>6883601</v>
      </c>
      <c r="BH265" s="66">
        <v>426273</v>
      </c>
      <c r="BI265" s="66">
        <v>781062</v>
      </c>
      <c r="BJ265" s="66">
        <v>4207162</v>
      </c>
      <c r="BK265" s="66">
        <v>96346752</v>
      </c>
      <c r="BL265" s="66"/>
    </row>
    <row r="266" spans="1:64">
      <c r="A266" s="137"/>
      <c r="B266" s="137"/>
      <c r="C266" s="138"/>
      <c r="D266" s="138" t="s">
        <v>64</v>
      </c>
      <c r="E266" s="137">
        <v>19</v>
      </c>
      <c r="F266" s="137">
        <v>1098778</v>
      </c>
      <c r="G266" s="137">
        <v>2099316</v>
      </c>
      <c r="H266" s="137">
        <v>6859</v>
      </c>
      <c r="I266" s="137">
        <v>4237680.4000000004</v>
      </c>
      <c r="J266" s="137">
        <v>1405401.6</v>
      </c>
      <c r="K266" s="137">
        <v>76087</v>
      </c>
      <c r="L266" s="137">
        <v>427570</v>
      </c>
      <c r="M266" s="137">
        <v>119076</v>
      </c>
      <c r="N266" s="137">
        <v>1234956</v>
      </c>
      <c r="O266" s="137">
        <v>109023</v>
      </c>
      <c r="P266" s="137">
        <v>268018.12</v>
      </c>
      <c r="Q266" s="137">
        <v>95396.28</v>
      </c>
      <c r="R266" s="137">
        <v>90853.6</v>
      </c>
      <c r="S266" s="137">
        <v>141748</v>
      </c>
      <c r="T266" s="137">
        <v>22902858</v>
      </c>
      <c r="U266" s="137">
        <v>86162.58</v>
      </c>
      <c r="V266" s="137">
        <v>118986.42</v>
      </c>
      <c r="W266" s="137">
        <v>153710</v>
      </c>
      <c r="X266" s="137">
        <v>2124003</v>
      </c>
      <c r="Y266" s="137">
        <v>1095845</v>
      </c>
      <c r="Z266" s="137">
        <v>519317</v>
      </c>
      <c r="AA266" s="137">
        <v>326441.7</v>
      </c>
      <c r="AB266" s="137">
        <v>92073.3</v>
      </c>
      <c r="AC266" s="137">
        <v>84012</v>
      </c>
      <c r="AD266" s="137">
        <v>13930</v>
      </c>
      <c r="AE266" s="137">
        <v>2574</v>
      </c>
      <c r="AF266" s="137">
        <v>765</v>
      </c>
      <c r="AG266" s="137">
        <v>432841</v>
      </c>
      <c r="AH266" s="137">
        <v>508</v>
      </c>
      <c r="AI266" s="137">
        <v>8269</v>
      </c>
      <c r="AJ266" s="137">
        <v>12315</v>
      </c>
      <c r="AK266" s="137">
        <v>3919</v>
      </c>
      <c r="AL266" s="137">
        <v>6812</v>
      </c>
      <c r="AM266" s="137">
        <v>85</v>
      </c>
      <c r="AN266" s="137">
        <v>160629</v>
      </c>
      <c r="AO266" s="137">
        <v>5948</v>
      </c>
      <c r="AP266" s="137">
        <v>601</v>
      </c>
      <c r="AQ266" s="137">
        <v>124</v>
      </c>
      <c r="AR266" s="137">
        <v>342</v>
      </c>
      <c r="AS266" s="137">
        <v>264378</v>
      </c>
      <c r="AT266" s="137">
        <v>416</v>
      </c>
      <c r="AU266" s="137">
        <v>321</v>
      </c>
      <c r="AV266" s="137">
        <v>39828951</v>
      </c>
      <c r="AW266" s="137">
        <v>5682</v>
      </c>
      <c r="AX266" s="137">
        <v>18006</v>
      </c>
      <c r="AY266" s="137">
        <v>23688</v>
      </c>
      <c r="AZ266" s="137">
        <v>0</v>
      </c>
      <c r="BA266" s="137">
        <v>23688</v>
      </c>
      <c r="BB266" s="137">
        <v>23896216</v>
      </c>
      <c r="BC266" s="137">
        <v>2300536</v>
      </c>
      <c r="BD266" s="137">
        <v>26196752</v>
      </c>
      <c r="BE266" s="137">
        <v>2816612</v>
      </c>
      <c r="BF266" s="137">
        <v>1085401</v>
      </c>
      <c r="BG266" s="137">
        <v>30122453</v>
      </c>
      <c r="BH266" s="137">
        <v>743177</v>
      </c>
      <c r="BI266" s="137">
        <v>1315216</v>
      </c>
      <c r="BJ266" s="137">
        <v>3355309</v>
      </c>
      <c r="BK266" s="137">
        <v>71248319</v>
      </c>
      <c r="BL266" s="137"/>
    </row>
    <row r="267" spans="1:64">
      <c r="A267" s="66"/>
      <c r="B267" s="66"/>
      <c r="C267" s="106"/>
      <c r="D267" s="108" t="s">
        <v>197</v>
      </c>
      <c r="E267" s="66">
        <v>15</v>
      </c>
      <c r="F267" s="99">
        <v>12453.84</v>
      </c>
      <c r="G267" s="99">
        <v>43783.32</v>
      </c>
      <c r="H267" s="99">
        <v>73467.66</v>
      </c>
      <c r="I267" s="99">
        <v>50693.159999999996</v>
      </c>
      <c r="J267" s="99">
        <v>144.47999999999999</v>
      </c>
      <c r="K267" s="99">
        <v>10320.66</v>
      </c>
      <c r="L267" s="99">
        <v>5342.82</v>
      </c>
      <c r="M267" s="99">
        <v>706576.08</v>
      </c>
      <c r="N267" s="99">
        <v>1495698.1199999999</v>
      </c>
      <c r="O267" s="99">
        <v>7417.2</v>
      </c>
      <c r="P267" s="99">
        <v>389608.01039999997</v>
      </c>
      <c r="Q267" s="99">
        <v>138674.03759999998</v>
      </c>
      <c r="R267" s="99">
        <v>132070.51199999999</v>
      </c>
      <c r="S267" s="99">
        <v>1167051.8999999999</v>
      </c>
      <c r="T267" s="137">
        <v>2884062.3</v>
      </c>
      <c r="U267" s="99">
        <v>10262541.693599999</v>
      </c>
      <c r="V267" s="99">
        <v>14172081.386399997</v>
      </c>
      <c r="W267" s="99">
        <v>5937267</v>
      </c>
      <c r="X267" s="137">
        <v>634644.78</v>
      </c>
      <c r="Y267" s="137">
        <v>4746947.9399999995</v>
      </c>
      <c r="Z267" s="99">
        <v>6865235.1600000001</v>
      </c>
      <c r="AA267" s="99">
        <v>364105.77840000001</v>
      </c>
      <c r="AB267" s="99">
        <v>102696.50159999999</v>
      </c>
      <c r="AC267" s="99">
        <v>157804.07999999999</v>
      </c>
      <c r="AD267" s="99">
        <v>3854.7599999999998</v>
      </c>
      <c r="AE267" s="99">
        <v>651.41999999999996</v>
      </c>
      <c r="AF267" s="99">
        <v>286.44</v>
      </c>
      <c r="AG267" s="99">
        <v>7119109.2000000002</v>
      </c>
      <c r="AH267" s="99">
        <v>478.79999999999995</v>
      </c>
      <c r="AI267" s="99">
        <v>4153.8</v>
      </c>
      <c r="AJ267" s="99">
        <v>485.09999999999997</v>
      </c>
      <c r="AK267" s="99">
        <v>0</v>
      </c>
      <c r="AL267" s="137">
        <v>631.67999999999995</v>
      </c>
      <c r="AM267" s="137">
        <v>0</v>
      </c>
      <c r="AN267" s="99">
        <v>0.42</v>
      </c>
      <c r="AO267" s="99">
        <v>31.5</v>
      </c>
      <c r="AP267" s="99">
        <v>0.84</v>
      </c>
      <c r="AQ267" s="99">
        <v>282.24</v>
      </c>
      <c r="AR267" s="99">
        <v>10.5</v>
      </c>
      <c r="AS267" s="99">
        <v>3.78</v>
      </c>
      <c r="AT267" s="99">
        <v>7.56</v>
      </c>
      <c r="AU267" s="137">
        <v>722.81999999999994</v>
      </c>
      <c r="AV267" s="66">
        <v>57491400.119999997</v>
      </c>
      <c r="AW267" s="66">
        <v>0</v>
      </c>
      <c r="AX267" s="66">
        <v>0</v>
      </c>
      <c r="AY267" s="66">
        <v>0</v>
      </c>
      <c r="AZ267" s="66">
        <v>0</v>
      </c>
      <c r="BA267" s="66">
        <v>0</v>
      </c>
      <c r="BB267" s="66">
        <v>0</v>
      </c>
      <c r="BC267" s="66">
        <v>323764.98</v>
      </c>
      <c r="BD267" s="66">
        <v>323764.98</v>
      </c>
      <c r="BE267" s="66">
        <v>2456359.08</v>
      </c>
      <c r="BF267" s="66">
        <v>1965152.7</v>
      </c>
      <c r="BG267" s="66">
        <v>4745276.76</v>
      </c>
      <c r="BH267" s="66">
        <v>558962.46</v>
      </c>
      <c r="BI267" s="66">
        <v>7725697.9799999995</v>
      </c>
      <c r="BJ267" s="66">
        <v>2043995.52</v>
      </c>
      <c r="BK267" s="66">
        <v>55996011.960000001</v>
      </c>
      <c r="BL267" s="66"/>
    </row>
    <row r="268" spans="1:64">
      <c r="A268" s="66"/>
      <c r="B268" s="66"/>
      <c r="C268" s="106"/>
      <c r="D268" s="108" t="s">
        <v>198</v>
      </c>
      <c r="E268" s="66">
        <v>16</v>
      </c>
      <c r="F268" s="99">
        <v>17198.16</v>
      </c>
      <c r="G268" s="99">
        <v>60462.679999999993</v>
      </c>
      <c r="H268" s="99">
        <v>101455.34</v>
      </c>
      <c r="I268" s="99">
        <v>70004.84</v>
      </c>
      <c r="J268" s="99">
        <v>199.51999999999998</v>
      </c>
      <c r="K268" s="99">
        <v>14252.339999999998</v>
      </c>
      <c r="L268" s="99">
        <v>7378.1799999999994</v>
      </c>
      <c r="M268" s="99">
        <v>975747.91999999993</v>
      </c>
      <c r="N268" s="99">
        <v>2065487.88</v>
      </c>
      <c r="O268" s="99">
        <v>10242.799999999999</v>
      </c>
      <c r="P268" s="99">
        <v>538030.10959999997</v>
      </c>
      <c r="Q268" s="99">
        <v>191502.24239999999</v>
      </c>
      <c r="R268" s="99">
        <v>182383.08799999999</v>
      </c>
      <c r="S268" s="99">
        <v>1611643.0999999999</v>
      </c>
      <c r="T268" s="137">
        <v>3982752.6999999997</v>
      </c>
      <c r="U268" s="99">
        <v>14172081.386399997</v>
      </c>
      <c r="V268" s="99">
        <v>19570969.533599995</v>
      </c>
      <c r="W268" s="99">
        <v>8199082.9999999991</v>
      </c>
      <c r="X268" s="137">
        <v>876414.22</v>
      </c>
      <c r="Y268" s="137">
        <v>6555309.0599999996</v>
      </c>
      <c r="Z268" s="99">
        <v>9480562.8399999999</v>
      </c>
      <c r="AA268" s="99">
        <v>502812.74160000001</v>
      </c>
      <c r="AB268" s="99">
        <v>141818.97839999999</v>
      </c>
      <c r="AC268" s="99">
        <v>217919.91999999998</v>
      </c>
      <c r="AD268" s="99">
        <v>5323.24</v>
      </c>
      <c r="AE268" s="99">
        <v>899.57999999999993</v>
      </c>
      <c r="AF268" s="99">
        <v>395.55999999999995</v>
      </c>
      <c r="AG268" s="99">
        <v>9831150.7999999989</v>
      </c>
      <c r="AH268" s="99">
        <v>661.19999999999993</v>
      </c>
      <c r="AI268" s="99">
        <v>5736.2</v>
      </c>
      <c r="AJ268" s="99">
        <v>669.9</v>
      </c>
      <c r="AK268" s="99">
        <v>0</v>
      </c>
      <c r="AL268" s="137">
        <v>872.31999999999994</v>
      </c>
      <c r="AM268" s="137">
        <v>0</v>
      </c>
      <c r="AN268" s="99">
        <v>0.57999999999999996</v>
      </c>
      <c r="AO268" s="99">
        <v>43.5</v>
      </c>
      <c r="AP268" s="99">
        <v>1.1599999999999999</v>
      </c>
      <c r="AQ268" s="99">
        <v>389.76</v>
      </c>
      <c r="AR268" s="99">
        <v>14.499999999999998</v>
      </c>
      <c r="AS268" s="99">
        <v>5.22</v>
      </c>
      <c r="AT268" s="99">
        <v>10.44</v>
      </c>
      <c r="AU268" s="137">
        <v>998.18</v>
      </c>
      <c r="AV268" s="66">
        <v>79392885.879999995</v>
      </c>
      <c r="AW268" s="66">
        <v>0</v>
      </c>
      <c r="AX268" s="66">
        <v>0</v>
      </c>
      <c r="AY268" s="66">
        <v>0</v>
      </c>
      <c r="AZ268" s="66">
        <v>0</v>
      </c>
      <c r="BA268" s="66">
        <v>0</v>
      </c>
      <c r="BB268" s="66">
        <v>0</v>
      </c>
      <c r="BC268" s="66">
        <v>447104.01999999996</v>
      </c>
      <c r="BD268" s="66">
        <v>447104.01999999996</v>
      </c>
      <c r="BE268" s="66">
        <v>3392114.92</v>
      </c>
      <c r="BF268" s="66">
        <v>2713782.3</v>
      </c>
      <c r="BG268" s="66">
        <v>6553001.2399999993</v>
      </c>
      <c r="BH268" s="66">
        <v>771900.53999999992</v>
      </c>
      <c r="BI268" s="66">
        <v>10668821.02</v>
      </c>
      <c r="BJ268" s="66">
        <v>2822660.48</v>
      </c>
      <c r="BK268" s="66">
        <v>77327826.039999992</v>
      </c>
      <c r="BL268" s="66"/>
    </row>
    <row r="269" spans="1:64">
      <c r="A269" s="66"/>
      <c r="B269" s="66"/>
      <c r="C269" s="106"/>
      <c r="D269" s="106" t="s">
        <v>62</v>
      </c>
      <c r="E269" s="66">
        <v>17</v>
      </c>
      <c r="F269" s="99">
        <v>592677</v>
      </c>
      <c r="G269" s="99">
        <v>224200</v>
      </c>
      <c r="H269" s="99">
        <v>7168</v>
      </c>
      <c r="I269" s="99">
        <v>26943</v>
      </c>
      <c r="J269" s="99">
        <v>5184</v>
      </c>
      <c r="K269" s="99">
        <v>791443</v>
      </c>
      <c r="L269" s="99">
        <v>133728</v>
      </c>
      <c r="M269" s="99">
        <v>672890</v>
      </c>
      <c r="N269" s="99">
        <v>296711</v>
      </c>
      <c r="O269" s="99">
        <v>194080</v>
      </c>
      <c r="P269" s="99">
        <v>1224893.69</v>
      </c>
      <c r="Q269" s="99">
        <v>435979.11</v>
      </c>
      <c r="R269" s="99">
        <v>415218.2</v>
      </c>
      <c r="S269" s="99">
        <v>1315340</v>
      </c>
      <c r="T269" s="137">
        <v>3565430</v>
      </c>
      <c r="U269" s="99">
        <v>52715.88</v>
      </c>
      <c r="V269" s="99">
        <v>72798.12</v>
      </c>
      <c r="W269" s="99">
        <v>27715914</v>
      </c>
      <c r="X269" s="137">
        <v>1429859</v>
      </c>
      <c r="Y269" s="137">
        <v>1288062</v>
      </c>
      <c r="Z269" s="99">
        <v>4268107</v>
      </c>
      <c r="AA269" s="99">
        <v>1088391.72</v>
      </c>
      <c r="AB269" s="99">
        <v>306982.28000000003</v>
      </c>
      <c r="AC269" s="99">
        <v>200581</v>
      </c>
      <c r="AD269" s="99">
        <v>13153</v>
      </c>
      <c r="AE269" s="99">
        <v>464</v>
      </c>
      <c r="AF269" s="99">
        <v>2168</v>
      </c>
      <c r="AG269" s="99">
        <v>13806650</v>
      </c>
      <c r="AH269" s="99">
        <v>18076</v>
      </c>
      <c r="AI269" s="99">
        <v>36649</v>
      </c>
      <c r="AJ269" s="99">
        <v>34650</v>
      </c>
      <c r="AK269" s="99">
        <v>48102</v>
      </c>
      <c r="AL269" s="137">
        <v>878402</v>
      </c>
      <c r="AM269" s="137">
        <v>7670</v>
      </c>
      <c r="AN269" s="99">
        <v>3023</v>
      </c>
      <c r="AO269" s="99">
        <v>14002</v>
      </c>
      <c r="AP269" s="99">
        <v>1010840</v>
      </c>
      <c r="AQ269" s="99">
        <v>27383</v>
      </c>
      <c r="AR269" s="99">
        <v>38864</v>
      </c>
      <c r="AS269" s="99">
        <v>1586</v>
      </c>
      <c r="AT269" s="99">
        <v>42981</v>
      </c>
      <c r="AU269" s="137">
        <v>1111110</v>
      </c>
      <c r="AV269" s="66">
        <v>63421070</v>
      </c>
      <c r="AW269" s="66">
        <v>15368</v>
      </c>
      <c r="AX269" s="66">
        <v>33979</v>
      </c>
      <c r="AY269" s="66">
        <v>49347</v>
      </c>
      <c r="AZ269" s="66">
        <v>0</v>
      </c>
      <c r="BA269" s="66">
        <v>49347</v>
      </c>
      <c r="BB269" s="66">
        <v>3170573</v>
      </c>
      <c r="BC269" s="66">
        <v>759173</v>
      </c>
      <c r="BD269" s="66">
        <v>3929746</v>
      </c>
      <c r="BE269" s="66">
        <v>2550034</v>
      </c>
      <c r="BF269" s="66">
        <v>537200</v>
      </c>
      <c r="BG269" s="66">
        <v>7066326</v>
      </c>
      <c r="BH269" s="66">
        <v>130472</v>
      </c>
      <c r="BI269" s="66">
        <v>1091445</v>
      </c>
      <c r="BJ269" s="66">
        <v>3668034</v>
      </c>
      <c r="BK269" s="66">
        <v>72933514</v>
      </c>
      <c r="BL269" s="66"/>
    </row>
    <row r="270" spans="1:64">
      <c r="A270" s="137"/>
      <c r="B270" s="137"/>
      <c r="C270" s="138"/>
      <c r="D270" s="138" t="s">
        <v>177</v>
      </c>
      <c r="E270" s="137">
        <v>23</v>
      </c>
      <c r="F270" s="137">
        <v>70202</v>
      </c>
      <c r="G270" s="137">
        <v>121683</v>
      </c>
      <c r="H270" s="137">
        <v>55420</v>
      </c>
      <c r="I270" s="137">
        <v>108515.2</v>
      </c>
      <c r="J270" s="137">
        <v>5960.8</v>
      </c>
      <c r="K270" s="137">
        <v>395960</v>
      </c>
      <c r="L270" s="137">
        <v>290591</v>
      </c>
      <c r="M270" s="137">
        <v>274122</v>
      </c>
      <c r="N270" s="137">
        <v>262473</v>
      </c>
      <c r="O270" s="137">
        <v>555857</v>
      </c>
      <c r="P270" s="137">
        <v>1431882.21</v>
      </c>
      <c r="Q270" s="137">
        <v>509652.99</v>
      </c>
      <c r="R270" s="137">
        <v>485383.8</v>
      </c>
      <c r="S270" s="137">
        <v>665429</v>
      </c>
      <c r="T270" s="137">
        <v>573702</v>
      </c>
      <c r="U270" s="137">
        <v>528301.62</v>
      </c>
      <c r="V270" s="137">
        <v>729559.38</v>
      </c>
      <c r="W270" s="137">
        <v>364439</v>
      </c>
      <c r="X270" s="137">
        <v>37781945</v>
      </c>
      <c r="Y270" s="137">
        <v>2147455</v>
      </c>
      <c r="Z270" s="137">
        <v>1521052</v>
      </c>
      <c r="AA270" s="137">
        <v>132919.02000000002</v>
      </c>
      <c r="AB270" s="137">
        <v>37489.979999999996</v>
      </c>
      <c r="AC270" s="137">
        <v>104076</v>
      </c>
      <c r="AD270" s="137">
        <v>2710563</v>
      </c>
      <c r="AE270" s="137">
        <v>13236</v>
      </c>
      <c r="AF270" s="137">
        <v>15105</v>
      </c>
      <c r="AG270" s="137">
        <v>471053</v>
      </c>
      <c r="AH270" s="137">
        <v>4243146</v>
      </c>
      <c r="AI270" s="137">
        <v>122989</v>
      </c>
      <c r="AJ270" s="137">
        <v>185005</v>
      </c>
      <c r="AK270" s="137">
        <v>4366948</v>
      </c>
      <c r="AL270" s="137">
        <v>1130161</v>
      </c>
      <c r="AM270" s="137">
        <v>17518</v>
      </c>
      <c r="AN270" s="137">
        <v>131562</v>
      </c>
      <c r="AO270" s="137">
        <v>111958</v>
      </c>
      <c r="AP270" s="137">
        <v>1433068</v>
      </c>
      <c r="AQ270" s="137">
        <v>122108</v>
      </c>
      <c r="AR270" s="137">
        <v>315631</v>
      </c>
      <c r="AS270" s="137">
        <v>31405</v>
      </c>
      <c r="AT270" s="137">
        <v>84595</v>
      </c>
      <c r="AU270" s="137">
        <v>4833197</v>
      </c>
      <c r="AV270" s="137">
        <v>69493317</v>
      </c>
      <c r="AW270" s="137">
        <v>2302603</v>
      </c>
      <c r="AX270" s="137">
        <v>2735368</v>
      </c>
      <c r="AY270" s="137">
        <v>5037971</v>
      </c>
      <c r="AZ270" s="137">
        <v>0</v>
      </c>
      <c r="BA270" s="137">
        <v>5037971</v>
      </c>
      <c r="BB270" s="137">
        <v>2092115</v>
      </c>
      <c r="BC270" s="137">
        <v>601489</v>
      </c>
      <c r="BD270" s="137">
        <v>2693604</v>
      </c>
      <c r="BE270" s="137">
        <v>5135220</v>
      </c>
      <c r="BF270" s="137">
        <v>1276410</v>
      </c>
      <c r="BG270" s="137">
        <v>14143206</v>
      </c>
      <c r="BH270" s="137">
        <v>3396338</v>
      </c>
      <c r="BI270" s="137">
        <v>2662391</v>
      </c>
      <c r="BJ270" s="137">
        <v>2880271</v>
      </c>
      <c r="BK270" s="137">
        <v>80458064</v>
      </c>
      <c r="BL270" s="137"/>
    </row>
    <row r="271" spans="1:64">
      <c r="A271" s="137"/>
      <c r="B271" s="137"/>
      <c r="C271" s="138"/>
      <c r="D271" s="138" t="s">
        <v>66</v>
      </c>
      <c r="E271" s="137">
        <v>22</v>
      </c>
      <c r="F271" s="137">
        <v>14398</v>
      </c>
      <c r="G271" s="137">
        <v>187305</v>
      </c>
      <c r="H271" s="137">
        <v>14260</v>
      </c>
      <c r="I271" s="137">
        <v>1661545.6</v>
      </c>
      <c r="J271" s="137">
        <v>762.40000000000009</v>
      </c>
      <c r="K271" s="137">
        <v>66472</v>
      </c>
      <c r="L271" s="137">
        <v>110369</v>
      </c>
      <c r="M271" s="137">
        <v>8653</v>
      </c>
      <c r="N271" s="137">
        <v>40880</v>
      </c>
      <c r="O271" s="137">
        <v>26207</v>
      </c>
      <c r="P271" s="137">
        <v>1554729.65</v>
      </c>
      <c r="Q271" s="137">
        <v>553378.35</v>
      </c>
      <c r="R271" s="137">
        <v>527027</v>
      </c>
      <c r="S271" s="137">
        <v>172055</v>
      </c>
      <c r="T271" s="137">
        <v>1847245</v>
      </c>
      <c r="U271" s="137">
        <v>42665.279999999999</v>
      </c>
      <c r="V271" s="137">
        <v>58918.719999999994</v>
      </c>
      <c r="W271" s="137">
        <v>71623</v>
      </c>
      <c r="X271" s="137">
        <v>8199358</v>
      </c>
      <c r="Y271" s="137">
        <v>23812827</v>
      </c>
      <c r="Z271" s="137">
        <v>2991732</v>
      </c>
      <c r="AA271" s="137">
        <v>1026139.92</v>
      </c>
      <c r="AB271" s="137">
        <v>289424.08</v>
      </c>
      <c r="AC271" s="137">
        <v>5001</v>
      </c>
      <c r="AD271" s="137">
        <v>1085865</v>
      </c>
      <c r="AE271" s="137">
        <v>1247</v>
      </c>
      <c r="AF271" s="137">
        <v>928</v>
      </c>
      <c r="AG271" s="137">
        <v>5974844</v>
      </c>
      <c r="AH271" s="137">
        <v>656149</v>
      </c>
      <c r="AI271" s="137">
        <v>39596</v>
      </c>
      <c r="AJ271" s="137">
        <v>111248</v>
      </c>
      <c r="AK271" s="137">
        <v>116593</v>
      </c>
      <c r="AL271" s="137">
        <v>127998</v>
      </c>
      <c r="AM271" s="137">
        <v>342</v>
      </c>
      <c r="AN271" s="137">
        <v>591</v>
      </c>
      <c r="AO271" s="137">
        <v>21909</v>
      </c>
      <c r="AP271" s="137">
        <v>812381</v>
      </c>
      <c r="AQ271" s="137">
        <v>7831</v>
      </c>
      <c r="AR271" s="137">
        <v>34880</v>
      </c>
      <c r="AS271" s="137">
        <v>3828</v>
      </c>
      <c r="AT271" s="137">
        <v>1635</v>
      </c>
      <c r="AU271" s="137">
        <v>35131</v>
      </c>
      <c r="AV271" s="137">
        <v>52315970</v>
      </c>
      <c r="AW271" s="137">
        <v>1318753</v>
      </c>
      <c r="AX271" s="137">
        <v>3294834</v>
      </c>
      <c r="AY271" s="137">
        <v>4613586</v>
      </c>
      <c r="AZ271" s="137">
        <v>0</v>
      </c>
      <c r="BA271" s="137">
        <v>4613586</v>
      </c>
      <c r="BB271" s="137">
        <v>5089799</v>
      </c>
      <c r="BC271" s="137">
        <v>1446800</v>
      </c>
      <c r="BD271" s="137">
        <v>6536599</v>
      </c>
      <c r="BE271" s="137">
        <v>2646925</v>
      </c>
      <c r="BF271" s="137">
        <v>2057232</v>
      </c>
      <c r="BG271" s="137">
        <v>15854342</v>
      </c>
      <c r="BH271" s="137">
        <v>540098</v>
      </c>
      <c r="BI271" s="137">
        <v>915042</v>
      </c>
      <c r="BJ271" s="137">
        <v>2751192</v>
      </c>
      <c r="BK271" s="137">
        <v>69466364</v>
      </c>
      <c r="BL271" s="137"/>
    </row>
    <row r="272" spans="1:64">
      <c r="A272" s="66"/>
      <c r="B272" s="66"/>
      <c r="C272" s="106"/>
      <c r="D272" s="106" t="s">
        <v>63</v>
      </c>
      <c r="E272" s="66">
        <v>18</v>
      </c>
      <c r="F272" s="99">
        <v>106250</v>
      </c>
      <c r="G272" s="99">
        <v>362893</v>
      </c>
      <c r="H272" s="99">
        <v>6600</v>
      </c>
      <c r="I272" s="99">
        <v>84706</v>
      </c>
      <c r="J272" s="99">
        <v>4974</v>
      </c>
      <c r="K272" s="99">
        <v>555767</v>
      </c>
      <c r="L272" s="99">
        <v>345635</v>
      </c>
      <c r="M272" s="99">
        <v>135269</v>
      </c>
      <c r="N272" s="99">
        <v>257924</v>
      </c>
      <c r="O272" s="99">
        <v>763015</v>
      </c>
      <c r="P272" s="99">
        <v>1302679.8799999999</v>
      </c>
      <c r="Q272" s="99">
        <v>463665.72</v>
      </c>
      <c r="R272" s="99">
        <v>441586.4</v>
      </c>
      <c r="S272" s="99">
        <v>9442618</v>
      </c>
      <c r="T272" s="137">
        <v>7790858</v>
      </c>
      <c r="U272" s="99">
        <v>238572.18</v>
      </c>
      <c r="V272" s="99">
        <v>329456.81999999995</v>
      </c>
      <c r="W272" s="99">
        <v>1446729</v>
      </c>
      <c r="X272" s="137">
        <v>3507505</v>
      </c>
      <c r="Y272" s="137">
        <v>2041021</v>
      </c>
      <c r="Z272" s="99">
        <v>32833780</v>
      </c>
      <c r="AA272" s="99">
        <v>2046195.06</v>
      </c>
      <c r="AB272" s="99">
        <v>577131.94000000006</v>
      </c>
      <c r="AC272" s="99">
        <v>12096</v>
      </c>
      <c r="AD272" s="99">
        <v>455718</v>
      </c>
      <c r="AE272" s="99">
        <v>3437</v>
      </c>
      <c r="AF272" s="99">
        <v>4773</v>
      </c>
      <c r="AG272" s="99">
        <v>2315442</v>
      </c>
      <c r="AH272" s="99">
        <v>54590</v>
      </c>
      <c r="AI272" s="99">
        <v>527881</v>
      </c>
      <c r="AJ272" s="99">
        <v>159060</v>
      </c>
      <c r="AK272" s="99">
        <v>53573</v>
      </c>
      <c r="AL272" s="137">
        <v>40409</v>
      </c>
      <c r="AM272" s="137">
        <v>3389</v>
      </c>
      <c r="AN272" s="99">
        <v>49405</v>
      </c>
      <c r="AO272" s="99">
        <v>21322</v>
      </c>
      <c r="AP272" s="99">
        <v>17460</v>
      </c>
      <c r="AQ272" s="99">
        <v>10442</v>
      </c>
      <c r="AR272" s="99">
        <v>20452</v>
      </c>
      <c r="AS272" s="99">
        <v>6342</v>
      </c>
      <c r="AT272" s="99">
        <v>22221</v>
      </c>
      <c r="AU272" s="137">
        <v>16661</v>
      </c>
      <c r="AV272" s="66">
        <v>68879506</v>
      </c>
      <c r="AW272" s="66">
        <v>23262</v>
      </c>
      <c r="AX272" s="66">
        <v>20573</v>
      </c>
      <c r="AY272" s="66">
        <v>43835</v>
      </c>
      <c r="AZ272" s="66">
        <v>0</v>
      </c>
      <c r="BA272" s="66">
        <v>43835</v>
      </c>
      <c r="BB272" s="66">
        <v>19876312</v>
      </c>
      <c r="BC272" s="66">
        <v>5413595</v>
      </c>
      <c r="BD272" s="66">
        <v>25289907</v>
      </c>
      <c r="BE272" s="66">
        <v>3601262</v>
      </c>
      <c r="BF272" s="66">
        <v>858706</v>
      </c>
      <c r="BG272" s="66">
        <v>29793709</v>
      </c>
      <c r="BH272" s="66">
        <v>1193703</v>
      </c>
      <c r="BI272" s="66">
        <v>3956657</v>
      </c>
      <c r="BJ272" s="66">
        <v>4709430</v>
      </c>
      <c r="BK272" s="66">
        <v>98232284</v>
      </c>
      <c r="BL272" s="66"/>
    </row>
    <row r="273" spans="1:64">
      <c r="A273" s="66"/>
      <c r="B273" s="66"/>
      <c r="C273" s="106"/>
      <c r="D273" s="74" t="s">
        <v>157</v>
      </c>
      <c r="E273" s="66">
        <v>20</v>
      </c>
      <c r="F273" s="99">
        <v>884576.94000000006</v>
      </c>
      <c r="G273" s="99">
        <v>18763.68</v>
      </c>
      <c r="H273" s="99">
        <v>1063.92</v>
      </c>
      <c r="I273" s="99">
        <v>11405.004000000001</v>
      </c>
      <c r="J273" s="99">
        <v>353.49600000000004</v>
      </c>
      <c r="K273" s="99">
        <v>49168.86</v>
      </c>
      <c r="L273" s="99">
        <v>25505.22</v>
      </c>
      <c r="M273" s="99">
        <v>23182.38</v>
      </c>
      <c r="N273" s="99">
        <v>18407.22</v>
      </c>
      <c r="O273" s="99">
        <v>27477.84</v>
      </c>
      <c r="P273" s="99">
        <v>1608099.8699999999</v>
      </c>
      <c r="Q273" s="99">
        <v>572374.53</v>
      </c>
      <c r="R273" s="99">
        <v>545118.6</v>
      </c>
      <c r="S273" s="99">
        <v>49609.560000000005</v>
      </c>
      <c r="T273" s="137">
        <v>3242173.74</v>
      </c>
      <c r="U273" s="99">
        <v>122395.29119999999</v>
      </c>
      <c r="V273" s="99">
        <v>169022.06879999998</v>
      </c>
      <c r="W273" s="99">
        <v>25742.34</v>
      </c>
      <c r="X273" s="137">
        <v>80265.899999999994</v>
      </c>
      <c r="Y273" s="137">
        <v>2066730.12</v>
      </c>
      <c r="Z273" s="99">
        <v>213405.66</v>
      </c>
      <c r="AA273" s="99">
        <v>40709031.433200002</v>
      </c>
      <c r="AB273" s="99">
        <v>11482034.506800001</v>
      </c>
      <c r="AC273" s="99">
        <v>116730.9</v>
      </c>
      <c r="AD273" s="99">
        <v>7903.7400000000007</v>
      </c>
      <c r="AE273" s="99">
        <v>1983.54</v>
      </c>
      <c r="AF273" s="99">
        <v>483.6</v>
      </c>
      <c r="AG273" s="99">
        <v>113731.02</v>
      </c>
      <c r="AH273" s="99">
        <v>9632.2200000000012</v>
      </c>
      <c r="AI273" s="99">
        <v>4337272.68</v>
      </c>
      <c r="AJ273" s="99">
        <v>7346.8200000000006</v>
      </c>
      <c r="AK273" s="99">
        <v>17184.18</v>
      </c>
      <c r="AL273" s="137">
        <v>175556.16</v>
      </c>
      <c r="AM273" s="137">
        <v>562.38</v>
      </c>
      <c r="AN273" s="99">
        <v>138762</v>
      </c>
      <c r="AO273" s="99">
        <v>29816.280000000002</v>
      </c>
      <c r="AP273" s="99">
        <v>39290.94</v>
      </c>
      <c r="AQ273" s="99">
        <v>56502.420000000006</v>
      </c>
      <c r="AR273" s="99">
        <v>29982.420000000002</v>
      </c>
      <c r="AS273" s="99">
        <v>4233.84</v>
      </c>
      <c r="AT273" s="99">
        <v>4115.28</v>
      </c>
      <c r="AU273" s="137">
        <v>29653.260000000002</v>
      </c>
      <c r="AV273" s="66">
        <v>67066651.080000006</v>
      </c>
      <c r="AW273" s="66">
        <v>3332851.8600000003</v>
      </c>
      <c r="AX273" s="66">
        <v>6154205.46</v>
      </c>
      <c r="AY273" s="66">
        <v>9487058.0999999996</v>
      </c>
      <c r="AZ273" s="66">
        <v>0</v>
      </c>
      <c r="BA273" s="66">
        <v>9487058.0999999996</v>
      </c>
      <c r="BB273" s="66">
        <v>1226364.3600000001</v>
      </c>
      <c r="BC273" s="66">
        <v>817893.96000000008</v>
      </c>
      <c r="BD273" s="66">
        <v>2044258.32</v>
      </c>
      <c r="BE273" s="66">
        <v>3135438.54</v>
      </c>
      <c r="BF273" s="66">
        <v>1777314.24</v>
      </c>
      <c r="BG273" s="66">
        <v>16444069.200000001</v>
      </c>
      <c r="BH273" s="66">
        <v>402901.98000000004</v>
      </c>
      <c r="BI273" s="66">
        <v>4259470.0200000005</v>
      </c>
      <c r="BJ273" s="66">
        <v>3903318.12</v>
      </c>
      <c r="BK273" s="66">
        <v>82751666.400000006</v>
      </c>
      <c r="BL273" s="66"/>
    </row>
    <row r="274" spans="1:64">
      <c r="A274" s="66"/>
      <c r="B274" s="66"/>
      <c r="C274" s="106"/>
      <c r="D274" s="74" t="s">
        <v>158</v>
      </c>
      <c r="E274" s="66">
        <v>21</v>
      </c>
      <c r="F274" s="99">
        <v>249496.06</v>
      </c>
      <c r="G274" s="99">
        <v>5292.32</v>
      </c>
      <c r="H274" s="99">
        <v>300.08</v>
      </c>
      <c r="I274" s="99">
        <v>3216.7960000000003</v>
      </c>
      <c r="J274" s="99">
        <v>99.704000000000008</v>
      </c>
      <c r="K274" s="99">
        <v>13868.14</v>
      </c>
      <c r="L274" s="99">
        <v>7193.78</v>
      </c>
      <c r="M274" s="99">
        <v>6538.62</v>
      </c>
      <c r="N274" s="99">
        <v>5191.78</v>
      </c>
      <c r="O274" s="99">
        <v>7750.16</v>
      </c>
      <c r="P274" s="99">
        <v>453566.63</v>
      </c>
      <c r="Q274" s="99">
        <v>161438.97</v>
      </c>
      <c r="R274" s="99">
        <v>153751.4</v>
      </c>
      <c r="S274" s="99">
        <v>13992.44</v>
      </c>
      <c r="T274" s="137">
        <v>914459.26</v>
      </c>
      <c r="U274" s="99">
        <v>34521.748800000001</v>
      </c>
      <c r="V274" s="99">
        <v>47672.891199999998</v>
      </c>
      <c r="W274" s="99">
        <v>7260.66</v>
      </c>
      <c r="X274" s="137">
        <v>22639.1</v>
      </c>
      <c r="Y274" s="137">
        <v>582923.88</v>
      </c>
      <c r="Z274" s="99">
        <v>60191.340000000004</v>
      </c>
      <c r="AA274" s="99">
        <v>11482034.506800001</v>
      </c>
      <c r="AB274" s="99">
        <v>3238522.5532</v>
      </c>
      <c r="AC274" s="99">
        <v>32924.1</v>
      </c>
      <c r="AD274" s="99">
        <v>2229.2600000000002</v>
      </c>
      <c r="AE274" s="99">
        <v>559.46</v>
      </c>
      <c r="AF274" s="99">
        <v>136.4</v>
      </c>
      <c r="AG274" s="99">
        <v>32077.98</v>
      </c>
      <c r="AH274" s="99">
        <v>2716.78</v>
      </c>
      <c r="AI274" s="99">
        <v>1223333.32</v>
      </c>
      <c r="AJ274" s="99">
        <v>2072.1799999999998</v>
      </c>
      <c r="AK274" s="99">
        <v>4846.82</v>
      </c>
      <c r="AL274" s="137">
        <v>49515.840000000004</v>
      </c>
      <c r="AM274" s="137">
        <v>158.62</v>
      </c>
      <c r="AN274" s="99">
        <v>39138</v>
      </c>
      <c r="AO274" s="99">
        <v>8409.7199999999993</v>
      </c>
      <c r="AP274" s="99">
        <v>11082.06</v>
      </c>
      <c r="AQ274" s="99">
        <v>15936.58</v>
      </c>
      <c r="AR274" s="99">
        <v>8456.58</v>
      </c>
      <c r="AS274" s="99">
        <v>1194.1600000000001</v>
      </c>
      <c r="AT274" s="99">
        <v>1160.72</v>
      </c>
      <c r="AU274" s="137">
        <v>8363.74</v>
      </c>
      <c r="AV274" s="66">
        <v>18916234.920000002</v>
      </c>
      <c r="AW274" s="66">
        <v>940035.14</v>
      </c>
      <c r="AX274" s="66">
        <v>1735801.54</v>
      </c>
      <c r="AY274" s="66">
        <v>2675836.9</v>
      </c>
      <c r="AZ274" s="66">
        <v>0</v>
      </c>
      <c r="BA274" s="66">
        <v>2675836.9</v>
      </c>
      <c r="BB274" s="66">
        <v>345897.64</v>
      </c>
      <c r="BC274" s="66">
        <v>230688.04</v>
      </c>
      <c r="BD274" s="66">
        <v>576585.68000000005</v>
      </c>
      <c r="BE274" s="66">
        <v>884354.46</v>
      </c>
      <c r="BF274" s="66">
        <v>501293.76</v>
      </c>
      <c r="BG274" s="66">
        <v>4638070.8</v>
      </c>
      <c r="BH274" s="66">
        <v>113639.02</v>
      </c>
      <c r="BI274" s="66">
        <v>1201388.98</v>
      </c>
      <c r="BJ274" s="66">
        <v>1100935.8800000001</v>
      </c>
      <c r="BK274" s="66">
        <v>23340213.600000001</v>
      </c>
      <c r="BL274" s="66"/>
    </row>
    <row r="275" spans="1:64">
      <c r="A275" s="66"/>
      <c r="B275" s="66"/>
      <c r="C275" s="106"/>
      <c r="D275" s="106" t="s">
        <v>179</v>
      </c>
      <c r="E275" s="66">
        <v>24</v>
      </c>
      <c r="F275" s="99">
        <v>1846</v>
      </c>
      <c r="G275" s="99">
        <v>24106</v>
      </c>
      <c r="H275" s="99">
        <v>2815</v>
      </c>
      <c r="I275" s="99">
        <v>51120.800000000003</v>
      </c>
      <c r="J275" s="99">
        <v>4723.2</v>
      </c>
      <c r="K275" s="99">
        <v>35737</v>
      </c>
      <c r="L275" s="99">
        <v>120833</v>
      </c>
      <c r="M275" s="99">
        <v>72584</v>
      </c>
      <c r="N275" s="99">
        <v>832566</v>
      </c>
      <c r="O275" s="99">
        <v>33827</v>
      </c>
      <c r="P275" s="99">
        <v>42740.189999999995</v>
      </c>
      <c r="Q275" s="99">
        <v>15212.609999999999</v>
      </c>
      <c r="R275" s="99">
        <v>14488.2</v>
      </c>
      <c r="S275" s="99">
        <v>574901</v>
      </c>
      <c r="T275" s="137">
        <v>118436</v>
      </c>
      <c r="U275" s="99">
        <v>790412.27999999991</v>
      </c>
      <c r="V275" s="99">
        <v>1091521.72</v>
      </c>
      <c r="W275" s="99">
        <v>576447</v>
      </c>
      <c r="X275" s="137">
        <v>13847</v>
      </c>
      <c r="Y275" s="137">
        <v>22100</v>
      </c>
      <c r="Z275" s="99">
        <v>63822</v>
      </c>
      <c r="AA275" s="99">
        <v>69722.64</v>
      </c>
      <c r="AB275" s="99">
        <v>19665.36</v>
      </c>
      <c r="AC275" s="99">
        <v>324193</v>
      </c>
      <c r="AD275" s="99">
        <v>541632</v>
      </c>
      <c r="AE275" s="99">
        <v>2763</v>
      </c>
      <c r="AF275" s="99">
        <v>19017</v>
      </c>
      <c r="AG275" s="99">
        <v>8868</v>
      </c>
      <c r="AH275" s="99">
        <v>5875</v>
      </c>
      <c r="AI275" s="99">
        <v>57999</v>
      </c>
      <c r="AJ275" s="99">
        <v>12594</v>
      </c>
      <c r="AK275" s="99">
        <v>2137</v>
      </c>
      <c r="AL275" s="137">
        <v>2107079</v>
      </c>
      <c r="AM275" s="137">
        <v>28</v>
      </c>
      <c r="AN275" s="99">
        <v>1102</v>
      </c>
      <c r="AO275" s="99">
        <v>43455</v>
      </c>
      <c r="AP275" s="99">
        <v>315351</v>
      </c>
      <c r="AQ275" s="99">
        <v>44592</v>
      </c>
      <c r="AR275" s="99">
        <v>21780</v>
      </c>
      <c r="AS275" s="99">
        <v>5972</v>
      </c>
      <c r="AT275" s="99">
        <v>59635</v>
      </c>
      <c r="AU275" s="137">
        <v>352261</v>
      </c>
      <c r="AV275" s="66">
        <v>8519805</v>
      </c>
      <c r="AW275" s="66">
        <v>613</v>
      </c>
      <c r="AX275" s="66">
        <v>6804</v>
      </c>
      <c r="AY275" s="66">
        <v>7417</v>
      </c>
      <c r="AZ275" s="66">
        <v>0</v>
      </c>
      <c r="BA275" s="66">
        <v>7417</v>
      </c>
      <c r="BB275" s="66">
        <v>0</v>
      </c>
      <c r="BC275" s="66">
        <v>65301</v>
      </c>
      <c r="BD275" s="66">
        <v>65301</v>
      </c>
      <c r="BE275" s="66">
        <v>108157</v>
      </c>
      <c r="BF275" s="66">
        <v>61808</v>
      </c>
      <c r="BG275" s="66">
        <v>242683</v>
      </c>
      <c r="BH275" s="66">
        <v>1457255</v>
      </c>
      <c r="BI275" s="66">
        <v>2257255</v>
      </c>
      <c r="BJ275" s="66">
        <v>252663</v>
      </c>
      <c r="BK275" s="66">
        <v>5300641</v>
      </c>
      <c r="BL275" s="66"/>
    </row>
    <row r="276" spans="1:64">
      <c r="A276" s="66"/>
      <c r="B276" s="66"/>
      <c r="C276" s="106"/>
      <c r="D276" s="106" t="s">
        <v>70</v>
      </c>
      <c r="E276" s="66">
        <v>25</v>
      </c>
      <c r="F276" s="99">
        <v>184417</v>
      </c>
      <c r="G276" s="99">
        <v>401280</v>
      </c>
      <c r="H276" s="99">
        <v>186500</v>
      </c>
      <c r="I276" s="99">
        <v>353313.2</v>
      </c>
      <c r="J276" s="99">
        <v>19174.8</v>
      </c>
      <c r="K276" s="99">
        <v>1265214</v>
      </c>
      <c r="L276" s="99">
        <v>947449</v>
      </c>
      <c r="M276" s="99">
        <v>850559</v>
      </c>
      <c r="N276" s="99">
        <v>801060</v>
      </c>
      <c r="O276" s="99">
        <v>1707266</v>
      </c>
      <c r="P276" s="99">
        <v>4247605.29</v>
      </c>
      <c r="Q276" s="99">
        <v>1511859.51</v>
      </c>
      <c r="R276" s="99">
        <v>1439866.2000000002</v>
      </c>
      <c r="S276" s="99">
        <v>1383235</v>
      </c>
      <c r="T276" s="137">
        <v>552428</v>
      </c>
      <c r="U276" s="99">
        <v>1745604</v>
      </c>
      <c r="V276" s="99">
        <v>2410596</v>
      </c>
      <c r="W276" s="99">
        <v>882210</v>
      </c>
      <c r="X276" s="137">
        <v>390142</v>
      </c>
      <c r="Y276" s="137">
        <v>301399</v>
      </c>
      <c r="Z276" s="99">
        <v>672867</v>
      </c>
      <c r="AA276" s="99">
        <v>277400.76</v>
      </c>
      <c r="AB276" s="99">
        <v>78241.240000000005</v>
      </c>
      <c r="AC276" s="99">
        <v>49041</v>
      </c>
      <c r="AD276" s="99">
        <v>8007680</v>
      </c>
      <c r="AE276" s="99">
        <v>33609</v>
      </c>
      <c r="AF276" s="99">
        <v>45873</v>
      </c>
      <c r="AG276" s="99">
        <v>1014294</v>
      </c>
      <c r="AH276" s="99">
        <v>356265</v>
      </c>
      <c r="AI276" s="99">
        <v>250498</v>
      </c>
      <c r="AJ276" s="99">
        <v>260241</v>
      </c>
      <c r="AK276" s="99">
        <v>103169</v>
      </c>
      <c r="AL276" s="137">
        <v>324724</v>
      </c>
      <c r="AM276" s="137">
        <v>10316</v>
      </c>
      <c r="AN276" s="99">
        <v>206937</v>
      </c>
      <c r="AO276" s="99">
        <v>322740</v>
      </c>
      <c r="AP276" s="99">
        <v>103421</v>
      </c>
      <c r="AQ276" s="99">
        <v>149048</v>
      </c>
      <c r="AR276" s="99">
        <v>90147</v>
      </c>
      <c r="AS276" s="99">
        <v>48899</v>
      </c>
      <c r="AT276" s="99">
        <v>31641</v>
      </c>
      <c r="AU276" s="137">
        <v>59676</v>
      </c>
      <c r="AV276" s="66">
        <v>34077907</v>
      </c>
      <c r="AW276" s="66">
        <v>1367651</v>
      </c>
      <c r="AX276" s="66">
        <v>4663228</v>
      </c>
      <c r="AY276" s="66">
        <v>6030880</v>
      </c>
      <c r="AZ276" s="66">
        <v>0</v>
      </c>
      <c r="BA276" s="66">
        <v>6030880</v>
      </c>
      <c r="BB276" s="66">
        <v>0</v>
      </c>
      <c r="BC276" s="66">
        <v>0</v>
      </c>
      <c r="BD276" s="66">
        <v>0</v>
      </c>
      <c r="BE276" s="66">
        <v>0</v>
      </c>
      <c r="BF276" s="66">
        <v>83522</v>
      </c>
      <c r="BG276" s="66">
        <v>6114402</v>
      </c>
      <c r="BH276" s="66">
        <v>0</v>
      </c>
      <c r="BI276" s="66">
        <v>350957</v>
      </c>
      <c r="BJ276" s="66">
        <v>1844501</v>
      </c>
      <c r="BK276" s="66">
        <v>41685852</v>
      </c>
      <c r="BL276" s="66"/>
    </row>
    <row r="277" spans="1:64">
      <c r="A277" s="66"/>
      <c r="B277" s="66"/>
      <c r="C277" s="106"/>
      <c r="D277" s="106" t="s">
        <v>71</v>
      </c>
      <c r="E277" s="66">
        <v>26</v>
      </c>
      <c r="F277" s="99">
        <v>5011</v>
      </c>
      <c r="G277" s="99">
        <v>0</v>
      </c>
      <c r="H277" s="99">
        <v>0</v>
      </c>
      <c r="I277" s="99">
        <v>0</v>
      </c>
      <c r="J277" s="99">
        <v>0</v>
      </c>
      <c r="K277" s="99">
        <v>1030</v>
      </c>
      <c r="L277" s="99">
        <v>0</v>
      </c>
      <c r="M277" s="99">
        <v>0</v>
      </c>
      <c r="N277" s="99">
        <v>0</v>
      </c>
      <c r="O277" s="99">
        <v>5</v>
      </c>
      <c r="P277" s="99">
        <v>20.059999999999999</v>
      </c>
      <c r="Q277" s="99">
        <v>7.14</v>
      </c>
      <c r="R277" s="99">
        <v>6.8000000000000007</v>
      </c>
      <c r="S277" s="99">
        <v>1</v>
      </c>
      <c r="T277" s="137">
        <v>34721</v>
      </c>
      <c r="U277" s="99">
        <v>19564.439999999999</v>
      </c>
      <c r="V277" s="99">
        <v>27017.559999999998</v>
      </c>
      <c r="W277" s="99">
        <v>99522</v>
      </c>
      <c r="X277" s="137">
        <v>0</v>
      </c>
      <c r="Y277" s="137">
        <v>0</v>
      </c>
      <c r="Z277" s="99">
        <v>4</v>
      </c>
      <c r="AA277" s="99">
        <v>0</v>
      </c>
      <c r="AB277" s="99">
        <v>0</v>
      </c>
      <c r="AC277" s="99">
        <v>1</v>
      </c>
      <c r="AD277" s="99">
        <v>0</v>
      </c>
      <c r="AE277" s="99">
        <v>2161062</v>
      </c>
      <c r="AF277" s="99">
        <v>2</v>
      </c>
      <c r="AG277" s="99">
        <v>0</v>
      </c>
      <c r="AH277" s="99">
        <v>5201</v>
      </c>
      <c r="AI277" s="99">
        <v>1351332</v>
      </c>
      <c r="AJ277" s="99">
        <v>320300</v>
      </c>
      <c r="AK277" s="99">
        <v>0</v>
      </c>
      <c r="AL277" s="137">
        <v>43723</v>
      </c>
      <c r="AM277" s="137">
        <v>1543</v>
      </c>
      <c r="AN277" s="99">
        <v>0</v>
      </c>
      <c r="AO277" s="99">
        <v>375</v>
      </c>
      <c r="AP277" s="99">
        <v>167760</v>
      </c>
      <c r="AQ277" s="99">
        <v>1036</v>
      </c>
      <c r="AR277" s="99">
        <v>66476</v>
      </c>
      <c r="AS277" s="99">
        <v>1534</v>
      </c>
      <c r="AT277" s="99">
        <v>2068</v>
      </c>
      <c r="AU277" s="137">
        <v>52138</v>
      </c>
      <c r="AV277" s="66">
        <v>4361460</v>
      </c>
      <c r="AW277" s="66">
        <v>59566</v>
      </c>
      <c r="AX277" s="66">
        <v>176427</v>
      </c>
      <c r="AY277" s="66">
        <v>235993</v>
      </c>
      <c r="AZ277" s="66">
        <v>0</v>
      </c>
      <c r="BA277" s="66">
        <v>235993</v>
      </c>
      <c r="BB277" s="66">
        <v>0</v>
      </c>
      <c r="BC277" s="66">
        <v>232</v>
      </c>
      <c r="BD277" s="66">
        <v>232</v>
      </c>
      <c r="BE277" s="66">
        <v>0</v>
      </c>
      <c r="BF277" s="66">
        <v>54240</v>
      </c>
      <c r="BG277" s="66">
        <v>290465</v>
      </c>
      <c r="BH277" s="66">
        <v>0</v>
      </c>
      <c r="BI277" s="66">
        <v>23890</v>
      </c>
      <c r="BJ277" s="66">
        <v>203090</v>
      </c>
      <c r="BK277" s="66">
        <v>4831125</v>
      </c>
      <c r="BL277" s="66"/>
    </row>
    <row r="278" spans="1:64">
      <c r="A278" s="66"/>
      <c r="B278" s="66"/>
      <c r="C278" s="106"/>
      <c r="D278" s="106" t="s">
        <v>72</v>
      </c>
      <c r="E278" s="66">
        <v>27</v>
      </c>
      <c r="F278" s="99">
        <v>0</v>
      </c>
      <c r="G278" s="99">
        <v>38268</v>
      </c>
      <c r="H278" s="99">
        <v>25260</v>
      </c>
      <c r="I278" s="99">
        <v>9736.4</v>
      </c>
      <c r="J278" s="99">
        <v>763.6</v>
      </c>
      <c r="K278" s="99">
        <v>85822</v>
      </c>
      <c r="L278" s="99">
        <v>79674</v>
      </c>
      <c r="M278" s="99">
        <v>87222</v>
      </c>
      <c r="N278" s="99">
        <v>134272</v>
      </c>
      <c r="O278" s="99">
        <v>19940</v>
      </c>
      <c r="P278" s="99">
        <v>70135.069999999992</v>
      </c>
      <c r="Q278" s="99">
        <v>24963.329999999998</v>
      </c>
      <c r="R278" s="99">
        <v>23774.600000000002</v>
      </c>
      <c r="S278" s="99">
        <v>40233</v>
      </c>
      <c r="T278" s="137">
        <v>18394</v>
      </c>
      <c r="U278" s="99">
        <v>15763.439999999999</v>
      </c>
      <c r="V278" s="99">
        <v>21768.559999999998</v>
      </c>
      <c r="W278" s="99">
        <v>158840</v>
      </c>
      <c r="X278" s="137">
        <v>26794</v>
      </c>
      <c r="Y278" s="137">
        <v>10654</v>
      </c>
      <c r="Z278" s="99">
        <v>66792</v>
      </c>
      <c r="AA278" s="99">
        <v>19613.88</v>
      </c>
      <c r="AB278" s="99">
        <v>5532.12</v>
      </c>
      <c r="AC278" s="99">
        <v>5540</v>
      </c>
      <c r="AD278" s="99">
        <v>84319</v>
      </c>
      <c r="AE278" s="99">
        <v>412</v>
      </c>
      <c r="AF278" s="99">
        <v>388714</v>
      </c>
      <c r="AG278" s="99">
        <v>1026332</v>
      </c>
      <c r="AH278" s="99">
        <v>60021</v>
      </c>
      <c r="AI278" s="99">
        <v>188305</v>
      </c>
      <c r="AJ278" s="99">
        <v>104588</v>
      </c>
      <c r="AK278" s="99">
        <v>12936</v>
      </c>
      <c r="AL278" s="137">
        <v>53002</v>
      </c>
      <c r="AM278" s="137">
        <v>5800</v>
      </c>
      <c r="AN278" s="99">
        <v>41150</v>
      </c>
      <c r="AO278" s="99">
        <v>9414</v>
      </c>
      <c r="AP278" s="99">
        <v>19050</v>
      </c>
      <c r="AQ278" s="99">
        <v>215034</v>
      </c>
      <c r="AR278" s="99">
        <v>82740</v>
      </c>
      <c r="AS278" s="99">
        <v>22721</v>
      </c>
      <c r="AT278" s="99">
        <v>8019</v>
      </c>
      <c r="AU278" s="137">
        <v>38829</v>
      </c>
      <c r="AV278" s="66">
        <v>3351144</v>
      </c>
      <c r="AW278" s="66">
        <v>129709</v>
      </c>
      <c r="AX278" s="66">
        <v>530815</v>
      </c>
      <c r="AY278" s="66">
        <v>660524</v>
      </c>
      <c r="AZ278" s="66">
        <v>0</v>
      </c>
      <c r="BA278" s="66">
        <v>660524</v>
      </c>
      <c r="BB278" s="66">
        <v>0</v>
      </c>
      <c r="BC278" s="66">
        <v>7596</v>
      </c>
      <c r="BD278" s="66">
        <v>7596</v>
      </c>
      <c r="BE278" s="66">
        <v>0</v>
      </c>
      <c r="BF278" s="66">
        <v>3192</v>
      </c>
      <c r="BG278" s="66">
        <v>671312</v>
      </c>
      <c r="BH278" s="66">
        <v>0</v>
      </c>
      <c r="BI278" s="66">
        <v>214</v>
      </c>
      <c r="BJ278" s="66">
        <v>-167912</v>
      </c>
      <c r="BK278" s="66">
        <v>3854330</v>
      </c>
      <c r="BL278" s="66"/>
    </row>
    <row r="279" spans="1:64">
      <c r="A279" s="66"/>
      <c r="B279" s="66"/>
      <c r="C279" s="106"/>
      <c r="D279" s="106" t="s">
        <v>18</v>
      </c>
      <c r="E279" s="66">
        <v>28</v>
      </c>
      <c r="F279" s="99">
        <v>20517</v>
      </c>
      <c r="G279" s="99">
        <v>231950</v>
      </c>
      <c r="H279" s="99">
        <v>2237</v>
      </c>
      <c r="I279" s="99">
        <v>4830.6000000000004</v>
      </c>
      <c r="J279" s="99">
        <v>282.40000000000003</v>
      </c>
      <c r="K279" s="99">
        <v>13735</v>
      </c>
      <c r="L279" s="99">
        <v>17780</v>
      </c>
      <c r="M279" s="99">
        <v>15157</v>
      </c>
      <c r="N279" s="99">
        <v>4249</v>
      </c>
      <c r="O279" s="99">
        <v>4491</v>
      </c>
      <c r="P279" s="99">
        <v>10479.58</v>
      </c>
      <c r="Q279" s="99">
        <v>3730.02</v>
      </c>
      <c r="R279" s="99">
        <v>3552.4</v>
      </c>
      <c r="S279" s="99">
        <v>20111</v>
      </c>
      <c r="T279" s="137">
        <v>31658</v>
      </c>
      <c r="U279" s="99">
        <v>3016.02</v>
      </c>
      <c r="V279" s="99">
        <v>4164.9799999999996</v>
      </c>
      <c r="W279" s="99">
        <v>8667</v>
      </c>
      <c r="X279" s="137">
        <v>6610</v>
      </c>
      <c r="Y279" s="137">
        <v>5242</v>
      </c>
      <c r="Z279" s="99">
        <v>11943</v>
      </c>
      <c r="AA279" s="99">
        <v>1710.54</v>
      </c>
      <c r="AB279" s="99">
        <v>482.46</v>
      </c>
      <c r="AC279" s="99">
        <v>103</v>
      </c>
      <c r="AD279" s="99">
        <v>23775</v>
      </c>
      <c r="AE279" s="99">
        <v>569</v>
      </c>
      <c r="AF279" s="99">
        <v>590</v>
      </c>
      <c r="AG279" s="99">
        <v>1069000</v>
      </c>
      <c r="AH279" s="99">
        <v>40186</v>
      </c>
      <c r="AI279" s="99">
        <v>30382</v>
      </c>
      <c r="AJ279" s="99">
        <v>22526</v>
      </c>
      <c r="AK279" s="99">
        <v>6661</v>
      </c>
      <c r="AL279" s="137">
        <v>74800</v>
      </c>
      <c r="AM279" s="137">
        <v>1235</v>
      </c>
      <c r="AN279" s="99">
        <v>29741</v>
      </c>
      <c r="AO279" s="99">
        <v>8133</v>
      </c>
      <c r="AP279" s="99">
        <v>12035</v>
      </c>
      <c r="AQ279" s="99">
        <v>18515</v>
      </c>
      <c r="AR279" s="99">
        <v>42544</v>
      </c>
      <c r="AS279" s="99">
        <v>12190</v>
      </c>
      <c r="AT279" s="99">
        <v>1653</v>
      </c>
      <c r="AU279" s="137">
        <v>15306</v>
      </c>
      <c r="AV279" s="66">
        <v>1836536</v>
      </c>
      <c r="AW279" s="66">
        <v>1433256</v>
      </c>
      <c r="AX279" s="66">
        <v>3164227</v>
      </c>
      <c r="AY279" s="66">
        <v>4597483</v>
      </c>
      <c r="AZ279" s="66">
        <v>0</v>
      </c>
      <c r="BA279" s="66">
        <v>4597483</v>
      </c>
      <c r="BB279" s="66">
        <v>239938903</v>
      </c>
      <c r="BC279" s="66">
        <v>0</v>
      </c>
      <c r="BD279" s="66">
        <v>239938903</v>
      </c>
      <c r="BE279" s="66">
        <v>0</v>
      </c>
      <c r="BF279" s="66">
        <v>0</v>
      </c>
      <c r="BG279" s="66">
        <v>244536385</v>
      </c>
      <c r="BH279" s="66">
        <v>33009637</v>
      </c>
      <c r="BI279" s="66">
        <v>51582000</v>
      </c>
      <c r="BJ279" s="66">
        <v>-5687382</v>
      </c>
      <c r="BK279" s="66">
        <v>156093902</v>
      </c>
      <c r="BL279" s="66"/>
    </row>
    <row r="280" spans="1:64">
      <c r="A280" s="66"/>
      <c r="B280" s="66"/>
      <c r="C280" s="106"/>
      <c r="D280" s="106" t="s">
        <v>19</v>
      </c>
      <c r="E280" s="66">
        <v>29</v>
      </c>
      <c r="F280" s="99">
        <v>8731720</v>
      </c>
      <c r="G280" s="99">
        <v>659530</v>
      </c>
      <c r="H280" s="99">
        <v>283610</v>
      </c>
      <c r="I280" s="99">
        <v>1073854.6000000001</v>
      </c>
      <c r="J280" s="99">
        <v>168016.40000000002</v>
      </c>
      <c r="K280" s="99">
        <v>3217546</v>
      </c>
      <c r="L280" s="99">
        <v>2525706</v>
      </c>
      <c r="M280" s="99">
        <v>2150670</v>
      </c>
      <c r="N280" s="99">
        <v>2369540</v>
      </c>
      <c r="O280" s="99">
        <v>6482840</v>
      </c>
      <c r="P280" s="99">
        <v>7178448.5800000001</v>
      </c>
      <c r="Q280" s="99">
        <v>2555041.02</v>
      </c>
      <c r="R280" s="99">
        <v>2433372.4</v>
      </c>
      <c r="S280" s="99">
        <v>4048542</v>
      </c>
      <c r="T280" s="137">
        <v>1427929</v>
      </c>
      <c r="U280" s="99">
        <v>2843138.34</v>
      </c>
      <c r="V280" s="99">
        <v>3926238.6599999997</v>
      </c>
      <c r="W280" s="99">
        <v>1438350</v>
      </c>
      <c r="X280" s="137">
        <v>2588920</v>
      </c>
      <c r="Y280" s="137">
        <v>1246788</v>
      </c>
      <c r="Z280" s="99">
        <v>4544085</v>
      </c>
      <c r="AA280" s="99">
        <v>2019239.82</v>
      </c>
      <c r="AB280" s="99">
        <v>569529.18000000005</v>
      </c>
      <c r="AC280" s="99">
        <v>449378</v>
      </c>
      <c r="AD280" s="99">
        <v>11989500</v>
      </c>
      <c r="AE280" s="99">
        <v>354930</v>
      </c>
      <c r="AF280" s="99">
        <v>1334980</v>
      </c>
      <c r="AG280" s="99">
        <v>1813819</v>
      </c>
      <c r="AH280" s="99">
        <v>9050505</v>
      </c>
      <c r="AI280" s="99">
        <v>769195</v>
      </c>
      <c r="AJ280" s="99">
        <v>497975</v>
      </c>
      <c r="AK280" s="99">
        <v>344435</v>
      </c>
      <c r="AL280" s="137">
        <v>512861</v>
      </c>
      <c r="AM280" s="137">
        <v>16406</v>
      </c>
      <c r="AN280" s="99">
        <v>441808</v>
      </c>
      <c r="AO280" s="99">
        <v>472750</v>
      </c>
      <c r="AP280" s="99">
        <v>249967</v>
      </c>
      <c r="AQ280" s="99">
        <v>269786</v>
      </c>
      <c r="AR280" s="99">
        <v>139677</v>
      </c>
      <c r="AS280" s="99">
        <v>102589</v>
      </c>
      <c r="AT280" s="99">
        <v>144876</v>
      </c>
      <c r="AU280" s="137">
        <v>138330</v>
      </c>
      <c r="AV280" s="66">
        <v>93576420</v>
      </c>
      <c r="AW280" s="66">
        <v>412498</v>
      </c>
      <c r="AX280" s="66">
        <v>1101440</v>
      </c>
      <c r="AY280" s="66">
        <v>1513938</v>
      </c>
      <c r="AZ280" s="66">
        <v>0</v>
      </c>
      <c r="BA280" s="66">
        <v>1513938</v>
      </c>
      <c r="BB280" s="66">
        <v>10562100</v>
      </c>
      <c r="BC280" s="66">
        <v>138258</v>
      </c>
      <c r="BD280" s="66">
        <v>10700358</v>
      </c>
      <c r="BE280" s="66">
        <v>17896856</v>
      </c>
      <c r="BF280" s="66">
        <v>2042607</v>
      </c>
      <c r="BG280" s="66">
        <v>32153759</v>
      </c>
      <c r="BH280" s="66">
        <v>393122</v>
      </c>
      <c r="BI280" s="66">
        <v>473224</v>
      </c>
      <c r="BJ280" s="66">
        <v>2929036</v>
      </c>
      <c r="BK280" s="66">
        <v>127792868</v>
      </c>
      <c r="BL280" s="66"/>
    </row>
    <row r="281" spans="1:64">
      <c r="A281" s="66"/>
      <c r="B281" s="66"/>
      <c r="C281" s="106"/>
      <c r="D281" s="106" t="s">
        <v>73</v>
      </c>
      <c r="E281" s="66">
        <v>30</v>
      </c>
      <c r="F281" s="99">
        <v>753566</v>
      </c>
      <c r="G281" s="99">
        <v>1176188</v>
      </c>
      <c r="H281" s="99">
        <v>119910</v>
      </c>
      <c r="I281" s="99">
        <v>168881.2</v>
      </c>
      <c r="J281" s="99">
        <v>35270.800000000003</v>
      </c>
      <c r="K281" s="99">
        <v>1487268</v>
      </c>
      <c r="L281" s="99">
        <v>905805</v>
      </c>
      <c r="M281" s="99">
        <v>1165723</v>
      </c>
      <c r="N281" s="99">
        <v>950143</v>
      </c>
      <c r="O281" s="99">
        <v>433074</v>
      </c>
      <c r="P281" s="99">
        <v>3321481.6999999997</v>
      </c>
      <c r="Q281" s="99">
        <v>1182222.3</v>
      </c>
      <c r="R281" s="99">
        <v>1125926</v>
      </c>
      <c r="S281" s="99">
        <v>2739700</v>
      </c>
      <c r="T281" s="137">
        <v>871954</v>
      </c>
      <c r="U281" s="99">
        <v>668256.12</v>
      </c>
      <c r="V281" s="99">
        <v>922829.87999999989</v>
      </c>
      <c r="W281" s="99">
        <v>821921</v>
      </c>
      <c r="X281" s="137">
        <v>641146</v>
      </c>
      <c r="Y281" s="137">
        <v>534286</v>
      </c>
      <c r="Z281" s="99">
        <v>1157965</v>
      </c>
      <c r="AA281" s="99">
        <v>1546326.6</v>
      </c>
      <c r="AB281" s="99">
        <v>436143.4</v>
      </c>
      <c r="AC281" s="99">
        <v>66948</v>
      </c>
      <c r="AD281" s="99">
        <v>254887</v>
      </c>
      <c r="AE281" s="99">
        <v>21902</v>
      </c>
      <c r="AF281" s="99">
        <v>4826</v>
      </c>
      <c r="AG281" s="99">
        <v>2615272</v>
      </c>
      <c r="AH281" s="99">
        <v>3940654</v>
      </c>
      <c r="AI281" s="99">
        <v>45497530</v>
      </c>
      <c r="AJ281" s="99">
        <v>94734</v>
      </c>
      <c r="AK281" s="99">
        <v>208161</v>
      </c>
      <c r="AL281" s="137">
        <v>5469676</v>
      </c>
      <c r="AM281" s="137">
        <v>45020</v>
      </c>
      <c r="AN281" s="99">
        <v>934885</v>
      </c>
      <c r="AO281" s="99">
        <v>231217</v>
      </c>
      <c r="AP281" s="99">
        <v>440172</v>
      </c>
      <c r="AQ281" s="99">
        <v>917698</v>
      </c>
      <c r="AR281" s="99">
        <v>102642</v>
      </c>
      <c r="AS281" s="99">
        <v>14759</v>
      </c>
      <c r="AT281" s="99">
        <v>49672</v>
      </c>
      <c r="AU281" s="137">
        <v>245023</v>
      </c>
      <c r="AV281" s="66">
        <v>84321666</v>
      </c>
      <c r="AW281" s="66">
        <v>585482</v>
      </c>
      <c r="AX281" s="66">
        <v>5549406</v>
      </c>
      <c r="AY281" s="66">
        <v>6134888</v>
      </c>
      <c r="AZ281" s="66">
        <v>1497617</v>
      </c>
      <c r="BA281" s="66">
        <v>7632505</v>
      </c>
      <c r="BB281" s="66">
        <v>2196005</v>
      </c>
      <c r="BC281" s="66">
        <v>264683</v>
      </c>
      <c r="BD281" s="66">
        <v>2460688</v>
      </c>
      <c r="BE281" s="66">
        <v>3154225</v>
      </c>
      <c r="BF281" s="66">
        <v>611773</v>
      </c>
      <c r="BG281" s="66">
        <v>13859192</v>
      </c>
      <c r="BH281" s="66">
        <v>1151926</v>
      </c>
      <c r="BI281" s="66">
        <v>1425301</v>
      </c>
      <c r="BJ281" s="66">
        <v>4328476</v>
      </c>
      <c r="BK281" s="66">
        <v>99932107</v>
      </c>
      <c r="BL281" s="66"/>
    </row>
    <row r="282" spans="1:64">
      <c r="A282" s="66"/>
      <c r="B282" s="66"/>
      <c r="C282" s="106"/>
      <c r="D282" s="106" t="s">
        <v>74</v>
      </c>
      <c r="E282" s="66">
        <v>31</v>
      </c>
      <c r="F282" s="99">
        <v>174766</v>
      </c>
      <c r="G282" s="99">
        <v>162683</v>
      </c>
      <c r="H282" s="99">
        <v>19625</v>
      </c>
      <c r="I282" s="99">
        <v>62295.6</v>
      </c>
      <c r="J282" s="99">
        <v>9858.4000000000015</v>
      </c>
      <c r="K282" s="99">
        <v>438216</v>
      </c>
      <c r="L282" s="99">
        <v>228828</v>
      </c>
      <c r="M282" s="99">
        <v>306390</v>
      </c>
      <c r="N282" s="99">
        <v>379067</v>
      </c>
      <c r="O282" s="99">
        <v>66922</v>
      </c>
      <c r="P282" s="99">
        <v>802125.05999999994</v>
      </c>
      <c r="Q282" s="99">
        <v>285502.14</v>
      </c>
      <c r="R282" s="99">
        <v>271906.8</v>
      </c>
      <c r="S282" s="99">
        <v>565314</v>
      </c>
      <c r="T282" s="137">
        <v>279439</v>
      </c>
      <c r="U282" s="99">
        <v>101416.14</v>
      </c>
      <c r="V282" s="99">
        <v>140050.85999999999</v>
      </c>
      <c r="W282" s="99">
        <v>471393</v>
      </c>
      <c r="X282" s="137">
        <v>370671</v>
      </c>
      <c r="Y282" s="137">
        <v>484158</v>
      </c>
      <c r="Z282" s="99">
        <v>556228</v>
      </c>
      <c r="AA282" s="99">
        <v>278835.18</v>
      </c>
      <c r="AB282" s="99">
        <v>78645.820000000007</v>
      </c>
      <c r="AC282" s="99">
        <v>11933</v>
      </c>
      <c r="AD282" s="99">
        <v>7262</v>
      </c>
      <c r="AE282" s="99">
        <v>19050</v>
      </c>
      <c r="AF282" s="99">
        <v>3331</v>
      </c>
      <c r="AG282" s="99">
        <v>1619428</v>
      </c>
      <c r="AH282" s="99">
        <v>1265007</v>
      </c>
      <c r="AI282" s="99">
        <v>429674</v>
      </c>
      <c r="AJ282" s="99">
        <v>207248</v>
      </c>
      <c r="AK282" s="99">
        <v>446276</v>
      </c>
      <c r="AL282" s="137">
        <v>5790631</v>
      </c>
      <c r="AM282" s="137">
        <v>45163</v>
      </c>
      <c r="AN282" s="99">
        <v>4640082</v>
      </c>
      <c r="AO282" s="99">
        <v>691360</v>
      </c>
      <c r="AP282" s="99">
        <v>262421</v>
      </c>
      <c r="AQ282" s="99">
        <v>576812</v>
      </c>
      <c r="AR282" s="99">
        <v>208172</v>
      </c>
      <c r="AS282" s="99">
        <v>49254</v>
      </c>
      <c r="AT282" s="99">
        <v>24532</v>
      </c>
      <c r="AU282" s="137">
        <v>385635</v>
      </c>
      <c r="AV282" s="66">
        <v>23217606</v>
      </c>
      <c r="AW282" s="66">
        <v>1549640</v>
      </c>
      <c r="AX282" s="66">
        <v>7128379</v>
      </c>
      <c r="AY282" s="66">
        <v>8678019</v>
      </c>
      <c r="AZ282" s="66">
        <v>0</v>
      </c>
      <c r="BA282" s="66">
        <v>8678019</v>
      </c>
      <c r="BB282" s="66">
        <v>0</v>
      </c>
      <c r="BC282" s="66">
        <v>0</v>
      </c>
      <c r="BD282" s="66">
        <v>0</v>
      </c>
      <c r="BE282" s="66">
        <v>41584</v>
      </c>
      <c r="BF282" s="66">
        <v>6721</v>
      </c>
      <c r="BG282" s="66">
        <v>8726324</v>
      </c>
      <c r="BH282" s="66">
        <v>0</v>
      </c>
      <c r="BI282" s="66">
        <v>0</v>
      </c>
      <c r="BJ282" s="66">
        <v>1541828</v>
      </c>
      <c r="BK282" s="66">
        <v>33485758</v>
      </c>
      <c r="BL282" s="66"/>
    </row>
    <row r="283" spans="1:64">
      <c r="A283" s="66"/>
      <c r="B283" s="66"/>
      <c r="C283" s="106"/>
      <c r="D283" s="106" t="s">
        <v>75</v>
      </c>
      <c r="E283" s="66">
        <v>32</v>
      </c>
      <c r="F283" s="99">
        <v>54050</v>
      </c>
      <c r="G283" s="99">
        <v>7405</v>
      </c>
      <c r="H283" s="99">
        <v>704</v>
      </c>
      <c r="I283" s="99">
        <v>7855.8</v>
      </c>
      <c r="J283" s="99">
        <v>1051.2</v>
      </c>
      <c r="K283" s="99">
        <v>26615</v>
      </c>
      <c r="L283" s="99">
        <v>51877</v>
      </c>
      <c r="M283" s="99">
        <v>47164</v>
      </c>
      <c r="N283" s="99">
        <v>20471</v>
      </c>
      <c r="O283" s="99">
        <v>2720</v>
      </c>
      <c r="P283" s="99">
        <v>34149.199999999997</v>
      </c>
      <c r="Q283" s="99">
        <v>12154.8</v>
      </c>
      <c r="R283" s="99">
        <v>11576</v>
      </c>
      <c r="S283" s="99">
        <v>32271</v>
      </c>
      <c r="T283" s="137">
        <v>24166</v>
      </c>
      <c r="U283" s="99">
        <v>6394.08</v>
      </c>
      <c r="V283" s="99">
        <v>8829.92</v>
      </c>
      <c r="W283" s="99">
        <v>18227</v>
      </c>
      <c r="X283" s="137">
        <v>22721</v>
      </c>
      <c r="Y283" s="137">
        <v>12066</v>
      </c>
      <c r="Z283" s="99">
        <v>28965</v>
      </c>
      <c r="AA283" s="99">
        <v>16957.2</v>
      </c>
      <c r="AB283" s="99">
        <v>4782.8</v>
      </c>
      <c r="AC283" s="99">
        <v>1692</v>
      </c>
      <c r="AD283" s="99">
        <v>1744</v>
      </c>
      <c r="AE283" s="99">
        <v>1684</v>
      </c>
      <c r="AF283" s="99">
        <v>635</v>
      </c>
      <c r="AG283" s="99">
        <v>61078</v>
      </c>
      <c r="AH283" s="99">
        <v>110282</v>
      </c>
      <c r="AI283" s="99">
        <v>84180</v>
      </c>
      <c r="AJ283" s="99">
        <v>83074</v>
      </c>
      <c r="AK283" s="99">
        <v>1013629</v>
      </c>
      <c r="AL283" s="137">
        <v>44599</v>
      </c>
      <c r="AM283" s="137">
        <v>3712</v>
      </c>
      <c r="AN283" s="99">
        <v>339627</v>
      </c>
      <c r="AO283" s="99">
        <v>73412</v>
      </c>
      <c r="AP283" s="99">
        <v>31414</v>
      </c>
      <c r="AQ283" s="99">
        <v>49385</v>
      </c>
      <c r="AR283" s="99">
        <v>10104</v>
      </c>
      <c r="AS283" s="99">
        <v>8500</v>
      </c>
      <c r="AT283" s="99">
        <v>3165</v>
      </c>
      <c r="AU283" s="137">
        <v>12940</v>
      </c>
      <c r="AV283" s="66">
        <v>2388030</v>
      </c>
      <c r="AW283" s="66">
        <v>1519940</v>
      </c>
      <c r="AX283" s="66">
        <v>3809449</v>
      </c>
      <c r="AY283" s="66">
        <v>5329389</v>
      </c>
      <c r="AZ283" s="66">
        <v>0</v>
      </c>
      <c r="BA283" s="66">
        <v>5329389</v>
      </c>
      <c r="BB283" s="66">
        <v>13423268</v>
      </c>
      <c r="BC283" s="66">
        <v>0</v>
      </c>
      <c r="BD283" s="66">
        <v>13423268</v>
      </c>
      <c r="BE283" s="66">
        <v>136610</v>
      </c>
      <c r="BF283" s="66">
        <v>28061</v>
      </c>
      <c r="BG283" s="66">
        <v>18917328</v>
      </c>
      <c r="BH283" s="66">
        <v>2136264</v>
      </c>
      <c r="BI283" s="66">
        <v>1383844</v>
      </c>
      <c r="BJ283" s="66">
        <v>-153302</v>
      </c>
      <c r="BK283" s="66">
        <v>17631948</v>
      </c>
      <c r="BL283" s="66"/>
    </row>
    <row r="284" spans="1:64">
      <c r="A284" s="137"/>
      <c r="B284" s="137"/>
      <c r="C284" s="138"/>
      <c r="D284" s="138" t="s">
        <v>78</v>
      </c>
      <c r="E284" s="137">
        <v>35</v>
      </c>
      <c r="F284" s="137">
        <v>183294</v>
      </c>
      <c r="G284" s="137">
        <v>1195230</v>
      </c>
      <c r="H284" s="137">
        <v>78486</v>
      </c>
      <c r="I284" s="137">
        <v>415632.2</v>
      </c>
      <c r="J284" s="137">
        <v>45506.8</v>
      </c>
      <c r="K284" s="137">
        <v>1933645</v>
      </c>
      <c r="L284" s="137">
        <v>727279</v>
      </c>
      <c r="M284" s="137">
        <v>623524</v>
      </c>
      <c r="N284" s="137">
        <v>479749</v>
      </c>
      <c r="O284" s="137">
        <v>203951</v>
      </c>
      <c r="P284" s="137">
        <v>2984070.1399999997</v>
      </c>
      <c r="Q284" s="137">
        <v>1062126.6599999999</v>
      </c>
      <c r="R284" s="137">
        <v>1011549.2000000001</v>
      </c>
      <c r="S284" s="137">
        <v>1331984</v>
      </c>
      <c r="T284" s="137">
        <v>701096</v>
      </c>
      <c r="U284" s="137">
        <v>255459.96</v>
      </c>
      <c r="V284" s="137">
        <v>352778.04</v>
      </c>
      <c r="W284" s="137">
        <v>1977684</v>
      </c>
      <c r="X284" s="137">
        <v>2468468</v>
      </c>
      <c r="Y284" s="137">
        <v>1254641</v>
      </c>
      <c r="Z284" s="137">
        <v>1972526</v>
      </c>
      <c r="AA284" s="137">
        <v>1118420.1600000001</v>
      </c>
      <c r="AB284" s="137">
        <v>315451.84000000003</v>
      </c>
      <c r="AC284" s="137">
        <v>28916</v>
      </c>
      <c r="AD284" s="137">
        <v>115092</v>
      </c>
      <c r="AE284" s="137">
        <v>4570</v>
      </c>
      <c r="AF284" s="137">
        <v>44101</v>
      </c>
      <c r="AG284" s="137">
        <v>1500087</v>
      </c>
      <c r="AH284" s="137">
        <v>7111680</v>
      </c>
      <c r="AI284" s="137">
        <v>1590434</v>
      </c>
      <c r="AJ284" s="137">
        <v>2013643</v>
      </c>
      <c r="AK284" s="137">
        <v>1506815</v>
      </c>
      <c r="AL284" s="137">
        <v>4289415</v>
      </c>
      <c r="AM284" s="137">
        <v>20872</v>
      </c>
      <c r="AN284" s="137">
        <v>6054968</v>
      </c>
      <c r="AO284" s="137">
        <v>5616940</v>
      </c>
      <c r="AP284" s="137">
        <v>2421345</v>
      </c>
      <c r="AQ284" s="137">
        <v>803261</v>
      </c>
      <c r="AR284" s="137">
        <v>510292</v>
      </c>
      <c r="AS284" s="137">
        <v>46251</v>
      </c>
      <c r="AT284" s="137">
        <v>311983</v>
      </c>
      <c r="AU284" s="137">
        <v>1188689</v>
      </c>
      <c r="AV284" s="137">
        <v>57871906</v>
      </c>
      <c r="AW284" s="137">
        <v>133997</v>
      </c>
      <c r="AX284" s="137">
        <v>2738062</v>
      </c>
      <c r="AY284" s="137">
        <v>2872059</v>
      </c>
      <c r="AZ284" s="137">
        <v>174052</v>
      </c>
      <c r="BA284" s="137">
        <v>3046111</v>
      </c>
      <c r="BB284" s="137">
        <v>0</v>
      </c>
      <c r="BC284" s="137">
        <v>0</v>
      </c>
      <c r="BD284" s="137">
        <v>0</v>
      </c>
      <c r="BE284" s="137">
        <v>993</v>
      </c>
      <c r="BF284" s="137">
        <v>131</v>
      </c>
      <c r="BG284" s="137">
        <v>3047235</v>
      </c>
      <c r="BH284" s="137">
        <v>0</v>
      </c>
      <c r="BI284" s="137">
        <v>1311790</v>
      </c>
      <c r="BJ284" s="137">
        <v>2868380</v>
      </c>
      <c r="BK284" s="137">
        <v>62475730</v>
      </c>
      <c r="BL284" s="137"/>
    </row>
    <row r="285" spans="1:64">
      <c r="A285" s="137"/>
      <c r="B285" s="137"/>
      <c r="C285" s="138"/>
      <c r="D285" s="138" t="s">
        <v>79</v>
      </c>
      <c r="E285" s="137">
        <v>36</v>
      </c>
      <c r="F285" s="137">
        <v>0</v>
      </c>
      <c r="G285" s="137">
        <v>0</v>
      </c>
      <c r="H285" s="137">
        <v>0</v>
      </c>
      <c r="I285" s="137">
        <v>0</v>
      </c>
      <c r="J285" s="137">
        <v>0</v>
      </c>
      <c r="K285" s="137">
        <v>0</v>
      </c>
      <c r="L285" s="137">
        <v>0</v>
      </c>
      <c r="M285" s="137">
        <v>0</v>
      </c>
      <c r="N285" s="137">
        <v>0</v>
      </c>
      <c r="O285" s="137">
        <v>0</v>
      </c>
      <c r="P285" s="137">
        <v>0</v>
      </c>
      <c r="Q285" s="137">
        <v>0</v>
      </c>
      <c r="R285" s="137">
        <v>0</v>
      </c>
      <c r="S285" s="137">
        <v>0</v>
      </c>
      <c r="T285" s="137">
        <v>0</v>
      </c>
      <c r="U285" s="137">
        <v>0</v>
      </c>
      <c r="V285" s="137">
        <v>0</v>
      </c>
      <c r="W285" s="137">
        <v>0</v>
      </c>
      <c r="X285" s="137">
        <v>0</v>
      </c>
      <c r="Y285" s="137">
        <v>0</v>
      </c>
      <c r="Z285" s="137">
        <v>0</v>
      </c>
      <c r="AA285" s="137">
        <v>0</v>
      </c>
      <c r="AB285" s="137">
        <v>0</v>
      </c>
      <c r="AC285" s="137">
        <v>0</v>
      </c>
      <c r="AD285" s="137">
        <v>0</v>
      </c>
      <c r="AE285" s="137">
        <v>0</v>
      </c>
      <c r="AF285" s="137">
        <v>0</v>
      </c>
      <c r="AG285" s="137">
        <v>0</v>
      </c>
      <c r="AH285" s="137">
        <v>0</v>
      </c>
      <c r="AI285" s="137">
        <v>0</v>
      </c>
      <c r="AJ285" s="137">
        <v>0</v>
      </c>
      <c r="AK285" s="137">
        <v>0</v>
      </c>
      <c r="AL285" s="137">
        <v>0</v>
      </c>
      <c r="AM285" s="137">
        <v>608692</v>
      </c>
      <c r="AN285" s="137">
        <v>0</v>
      </c>
      <c r="AO285" s="137">
        <v>0</v>
      </c>
      <c r="AP285" s="137">
        <v>0</v>
      </c>
      <c r="AQ285" s="137">
        <v>0</v>
      </c>
      <c r="AR285" s="137">
        <v>0</v>
      </c>
      <c r="AS285" s="137">
        <v>0</v>
      </c>
      <c r="AT285" s="137">
        <v>0</v>
      </c>
      <c r="AU285" s="137">
        <v>0</v>
      </c>
      <c r="AV285" s="137">
        <v>608692</v>
      </c>
      <c r="AW285" s="137">
        <v>0</v>
      </c>
      <c r="AX285" s="137">
        <v>0</v>
      </c>
      <c r="AY285" s="137">
        <v>0</v>
      </c>
      <c r="AZ285" s="137">
        <v>1025760</v>
      </c>
      <c r="BA285" s="137">
        <v>1025760</v>
      </c>
      <c r="BB285" s="137">
        <v>103796</v>
      </c>
      <c r="BC285" s="137">
        <v>0</v>
      </c>
      <c r="BD285" s="137">
        <v>103796</v>
      </c>
      <c r="BE285" s="137">
        <v>203996</v>
      </c>
      <c r="BF285" s="137">
        <v>150627</v>
      </c>
      <c r="BG285" s="137">
        <v>1484179</v>
      </c>
      <c r="BH285" s="137">
        <v>0</v>
      </c>
      <c r="BI285" s="137">
        <v>0</v>
      </c>
      <c r="BJ285" s="137">
        <v>57428</v>
      </c>
      <c r="BK285" s="137">
        <v>2150299</v>
      </c>
      <c r="BL285" s="137"/>
    </row>
    <row r="286" spans="1:64">
      <c r="A286" s="66"/>
      <c r="B286" s="66"/>
      <c r="C286" s="106"/>
      <c r="D286" s="106" t="s">
        <v>76</v>
      </c>
      <c r="E286" s="66">
        <v>33</v>
      </c>
      <c r="F286" s="99">
        <v>466670</v>
      </c>
      <c r="G286" s="99">
        <v>1177656</v>
      </c>
      <c r="H286" s="99">
        <v>134968</v>
      </c>
      <c r="I286" s="99">
        <v>204688.6</v>
      </c>
      <c r="J286" s="99">
        <v>16784.400000000001</v>
      </c>
      <c r="K286" s="99">
        <v>731376</v>
      </c>
      <c r="L286" s="99">
        <v>814906</v>
      </c>
      <c r="M286" s="99">
        <v>564602</v>
      </c>
      <c r="N286" s="99">
        <v>493146</v>
      </c>
      <c r="O286" s="99">
        <v>547082</v>
      </c>
      <c r="P286" s="99">
        <v>1173318.8399999999</v>
      </c>
      <c r="Q286" s="99">
        <v>417621.95999999996</v>
      </c>
      <c r="R286" s="99">
        <v>397735.2</v>
      </c>
      <c r="S286" s="99">
        <v>438683</v>
      </c>
      <c r="T286" s="137">
        <v>575900</v>
      </c>
      <c r="U286" s="99">
        <v>1232530.74</v>
      </c>
      <c r="V286" s="99">
        <v>1702066.2599999998</v>
      </c>
      <c r="W286" s="99">
        <v>622389</v>
      </c>
      <c r="X286" s="137">
        <v>159585</v>
      </c>
      <c r="Y286" s="137">
        <v>310555</v>
      </c>
      <c r="Z286" s="99">
        <v>517441</v>
      </c>
      <c r="AA286" s="99">
        <v>380310.06</v>
      </c>
      <c r="AB286" s="99">
        <v>107266.94</v>
      </c>
      <c r="AC286" s="99">
        <v>24376</v>
      </c>
      <c r="AD286" s="99">
        <v>229646</v>
      </c>
      <c r="AE286" s="99">
        <v>107511</v>
      </c>
      <c r="AF286" s="99">
        <v>16052</v>
      </c>
      <c r="AG286" s="99">
        <v>2208023</v>
      </c>
      <c r="AH286" s="99">
        <v>3666902</v>
      </c>
      <c r="AI286" s="99">
        <v>3027766</v>
      </c>
      <c r="AJ286" s="99">
        <v>432691</v>
      </c>
      <c r="AK286" s="99">
        <v>143608</v>
      </c>
      <c r="AL286" s="137">
        <v>7908467</v>
      </c>
      <c r="AM286" s="137">
        <v>29793</v>
      </c>
      <c r="AN286" s="99">
        <v>2784195</v>
      </c>
      <c r="AO286" s="99">
        <v>5554651</v>
      </c>
      <c r="AP286" s="99">
        <v>178206</v>
      </c>
      <c r="AQ286" s="99">
        <v>297388</v>
      </c>
      <c r="AR286" s="99">
        <v>300045</v>
      </c>
      <c r="AS286" s="99">
        <v>23008</v>
      </c>
      <c r="AT286" s="99">
        <v>236947</v>
      </c>
      <c r="AU286" s="137">
        <v>109464</v>
      </c>
      <c r="AV286" s="66">
        <v>40466022</v>
      </c>
      <c r="AW286" s="66">
        <v>2699480</v>
      </c>
      <c r="AX286" s="66">
        <v>20515956</v>
      </c>
      <c r="AY286" s="66">
        <v>23215436</v>
      </c>
      <c r="AZ286" s="66">
        <v>92394</v>
      </c>
      <c r="BA286" s="66">
        <v>23307829</v>
      </c>
      <c r="BB286" s="66">
        <v>0</v>
      </c>
      <c r="BC286" s="66">
        <v>0</v>
      </c>
      <c r="BD286" s="66">
        <v>0</v>
      </c>
      <c r="BE286" s="66">
        <v>252507</v>
      </c>
      <c r="BF286" s="66">
        <v>55045</v>
      </c>
      <c r="BG286" s="66">
        <v>23615381</v>
      </c>
      <c r="BH286" s="66">
        <v>0</v>
      </c>
      <c r="BI286" s="66">
        <v>518765</v>
      </c>
      <c r="BJ286" s="66">
        <v>2885685</v>
      </c>
      <c r="BK286" s="66">
        <v>66448323</v>
      </c>
      <c r="BL286" s="66"/>
    </row>
    <row r="287" spans="1:64">
      <c r="A287" s="66"/>
      <c r="B287" s="66"/>
      <c r="C287" s="106"/>
      <c r="D287" s="106" t="s">
        <v>77</v>
      </c>
      <c r="E287" s="66">
        <v>34</v>
      </c>
      <c r="F287" s="99">
        <v>0</v>
      </c>
      <c r="G287" s="99">
        <v>99</v>
      </c>
      <c r="H287" s="99">
        <v>1895</v>
      </c>
      <c r="I287" s="99">
        <v>270</v>
      </c>
      <c r="J287" s="99">
        <v>180</v>
      </c>
      <c r="K287" s="99">
        <v>808</v>
      </c>
      <c r="L287" s="99">
        <v>1971</v>
      </c>
      <c r="M287" s="99">
        <v>80</v>
      </c>
      <c r="N287" s="99">
        <v>335</v>
      </c>
      <c r="O287" s="99">
        <v>0</v>
      </c>
      <c r="P287" s="99">
        <v>1710.4099999999999</v>
      </c>
      <c r="Q287" s="99">
        <v>608.79</v>
      </c>
      <c r="R287" s="99">
        <v>579.80000000000007</v>
      </c>
      <c r="S287" s="99">
        <v>520</v>
      </c>
      <c r="T287" s="137">
        <v>631</v>
      </c>
      <c r="U287" s="99">
        <v>620.76</v>
      </c>
      <c r="V287" s="99">
        <v>857.2399999999999</v>
      </c>
      <c r="W287" s="99">
        <v>803</v>
      </c>
      <c r="X287" s="137">
        <v>5413</v>
      </c>
      <c r="Y287" s="137">
        <v>2698</v>
      </c>
      <c r="Z287" s="99">
        <v>3329</v>
      </c>
      <c r="AA287" s="99">
        <v>259.74</v>
      </c>
      <c r="AB287" s="99">
        <v>73.260000000000005</v>
      </c>
      <c r="AC287" s="99">
        <v>56</v>
      </c>
      <c r="AD287" s="99">
        <v>111</v>
      </c>
      <c r="AE287" s="99">
        <v>33</v>
      </c>
      <c r="AF287" s="99">
        <v>3</v>
      </c>
      <c r="AG287" s="99">
        <v>20909</v>
      </c>
      <c r="AH287" s="99">
        <v>254670</v>
      </c>
      <c r="AI287" s="99">
        <v>269782</v>
      </c>
      <c r="AJ287" s="99">
        <v>205404</v>
      </c>
      <c r="AK287" s="99">
        <v>25001</v>
      </c>
      <c r="AL287" s="137">
        <v>69799</v>
      </c>
      <c r="AM287" s="137">
        <v>2677</v>
      </c>
      <c r="AN287" s="99">
        <v>403180</v>
      </c>
      <c r="AO287" s="99">
        <v>274793</v>
      </c>
      <c r="AP287" s="99">
        <v>16835</v>
      </c>
      <c r="AQ287" s="99">
        <v>69822</v>
      </c>
      <c r="AR287" s="99">
        <v>63704</v>
      </c>
      <c r="AS287" s="99">
        <v>16249</v>
      </c>
      <c r="AT287" s="99">
        <v>8945</v>
      </c>
      <c r="AU287" s="137">
        <v>41474</v>
      </c>
      <c r="AV287" s="66">
        <v>1767187</v>
      </c>
      <c r="AW287" s="66">
        <v>16101782</v>
      </c>
      <c r="AX287" s="66">
        <v>43507305</v>
      </c>
      <c r="AY287" s="66">
        <v>59609087</v>
      </c>
      <c r="AZ287" s="66">
        <v>0</v>
      </c>
      <c r="BA287" s="66">
        <v>59609087</v>
      </c>
      <c r="BB287" s="66">
        <v>21992149</v>
      </c>
      <c r="BC287" s="66">
        <v>0</v>
      </c>
      <c r="BD287" s="66">
        <v>21992149</v>
      </c>
      <c r="BE287" s="66">
        <v>0</v>
      </c>
      <c r="BF287" s="66">
        <v>0</v>
      </c>
      <c r="BG287" s="66">
        <v>81601235</v>
      </c>
      <c r="BH287" s="66">
        <v>7379524</v>
      </c>
      <c r="BI287" s="66">
        <v>26710310</v>
      </c>
      <c r="BJ287" s="66">
        <v>-2329224</v>
      </c>
      <c r="BK287" s="66">
        <v>46949365</v>
      </c>
      <c r="BL287" s="66"/>
    </row>
    <row r="288" spans="1:64">
      <c r="A288" s="66"/>
      <c r="B288" s="66"/>
      <c r="C288" s="106"/>
      <c r="D288" s="106" t="s">
        <v>80</v>
      </c>
      <c r="E288" s="66">
        <v>37</v>
      </c>
      <c r="F288" s="99">
        <v>2105438</v>
      </c>
      <c r="G288" s="99">
        <v>3256</v>
      </c>
      <c r="H288" s="99">
        <v>437</v>
      </c>
      <c r="I288" s="99">
        <v>1203.8</v>
      </c>
      <c r="J288" s="99">
        <v>695.2</v>
      </c>
      <c r="K288" s="99">
        <v>44231</v>
      </c>
      <c r="L288" s="99">
        <v>42505</v>
      </c>
      <c r="M288" s="99">
        <v>9414</v>
      </c>
      <c r="N288" s="99">
        <v>33365</v>
      </c>
      <c r="O288" s="99">
        <v>35338</v>
      </c>
      <c r="P288" s="99">
        <v>1596506.96</v>
      </c>
      <c r="Q288" s="99">
        <v>568248.24</v>
      </c>
      <c r="R288" s="99">
        <v>541188.80000000005</v>
      </c>
      <c r="S288" s="99">
        <v>13145</v>
      </c>
      <c r="T288" s="137">
        <v>78576</v>
      </c>
      <c r="U288" s="99">
        <v>6214.74</v>
      </c>
      <c r="V288" s="99">
        <v>8582.26</v>
      </c>
      <c r="W288" s="99">
        <v>37020</v>
      </c>
      <c r="X288" s="137">
        <v>78816</v>
      </c>
      <c r="Y288" s="137">
        <v>129016</v>
      </c>
      <c r="Z288" s="99">
        <v>105344</v>
      </c>
      <c r="AA288" s="99">
        <v>140297.04</v>
      </c>
      <c r="AB288" s="99">
        <v>39570.959999999999</v>
      </c>
      <c r="AC288" s="99">
        <v>2902</v>
      </c>
      <c r="AD288" s="99">
        <v>614</v>
      </c>
      <c r="AE288" s="99">
        <v>20</v>
      </c>
      <c r="AF288" s="99">
        <v>518</v>
      </c>
      <c r="AG288" s="99">
        <v>3232618</v>
      </c>
      <c r="AH288" s="99">
        <v>732940</v>
      </c>
      <c r="AI288" s="99">
        <v>17410</v>
      </c>
      <c r="AJ288" s="99">
        <v>93264</v>
      </c>
      <c r="AK288" s="99">
        <v>3590</v>
      </c>
      <c r="AL288" s="137">
        <v>1523</v>
      </c>
      <c r="AM288" s="137">
        <v>8608</v>
      </c>
      <c r="AN288" s="99">
        <v>77</v>
      </c>
      <c r="AO288" s="99">
        <v>72</v>
      </c>
      <c r="AP288" s="99">
        <v>846586</v>
      </c>
      <c r="AQ288" s="99">
        <v>369</v>
      </c>
      <c r="AR288" s="99">
        <v>63</v>
      </c>
      <c r="AS288" s="99">
        <v>882</v>
      </c>
      <c r="AT288" s="99">
        <v>4</v>
      </c>
      <c r="AU288" s="137">
        <v>109</v>
      </c>
      <c r="AV288" s="66">
        <v>10560578</v>
      </c>
      <c r="AW288" s="66">
        <v>0</v>
      </c>
      <c r="AX288" s="66">
        <v>0</v>
      </c>
      <c r="AY288" s="66">
        <v>0</v>
      </c>
      <c r="AZ288" s="66">
        <v>11447904</v>
      </c>
      <c r="BA288" s="66">
        <v>11447904</v>
      </c>
      <c r="BB288" s="66">
        <v>436076</v>
      </c>
      <c r="BC288" s="66">
        <v>0</v>
      </c>
      <c r="BD288" s="66">
        <v>436076</v>
      </c>
      <c r="BE288" s="66">
        <v>0</v>
      </c>
      <c r="BF288" s="66">
        <v>0</v>
      </c>
      <c r="BG288" s="66">
        <v>11883980</v>
      </c>
      <c r="BH288" s="66">
        <v>12225</v>
      </c>
      <c r="BI288" s="66">
        <v>76757</v>
      </c>
      <c r="BJ288" s="66">
        <v>1101432</v>
      </c>
      <c r="BK288" s="66">
        <v>23457007</v>
      </c>
      <c r="BL288" s="66"/>
    </row>
    <row r="289" spans="1:64">
      <c r="A289" s="66"/>
      <c r="B289" s="66"/>
      <c r="C289" s="106"/>
      <c r="D289" s="108" t="s">
        <v>199</v>
      </c>
      <c r="E289" s="66">
        <v>38</v>
      </c>
      <c r="F289" s="99">
        <v>680065</v>
      </c>
      <c r="G289" s="99">
        <v>18581</v>
      </c>
      <c r="H289" s="99">
        <v>228</v>
      </c>
      <c r="I289" s="99">
        <v>7480.6</v>
      </c>
      <c r="J289" s="99">
        <v>988.4</v>
      </c>
      <c r="K289" s="99">
        <v>40051</v>
      </c>
      <c r="L289" s="99">
        <v>29101</v>
      </c>
      <c r="M289" s="99">
        <v>51979</v>
      </c>
      <c r="N289" s="99">
        <v>30466</v>
      </c>
      <c r="O289" s="99">
        <v>3982</v>
      </c>
      <c r="P289" s="99">
        <v>83973.52</v>
      </c>
      <c r="Q289" s="99">
        <v>29888.880000000001</v>
      </c>
      <c r="R289" s="99">
        <v>28465.600000000002</v>
      </c>
      <c r="S289" s="99">
        <v>98770</v>
      </c>
      <c r="T289" s="137">
        <v>31656</v>
      </c>
      <c r="U289" s="99">
        <v>13980.539999999999</v>
      </c>
      <c r="V289" s="99">
        <v>19306.459999999995</v>
      </c>
      <c r="W289" s="99">
        <v>49274</v>
      </c>
      <c r="X289" s="137">
        <v>42391</v>
      </c>
      <c r="Y289" s="137">
        <v>27377</v>
      </c>
      <c r="Z289" s="99">
        <v>54337</v>
      </c>
      <c r="AA289" s="99">
        <v>6062.94</v>
      </c>
      <c r="AB289" s="99">
        <v>1710.06</v>
      </c>
      <c r="AC289" s="99">
        <v>1917</v>
      </c>
      <c r="AD289" s="99">
        <v>1126</v>
      </c>
      <c r="AE289" s="99">
        <v>681</v>
      </c>
      <c r="AF289" s="99">
        <v>549</v>
      </c>
      <c r="AG289" s="99">
        <v>185369</v>
      </c>
      <c r="AH289" s="99">
        <v>441429</v>
      </c>
      <c r="AI289" s="99">
        <v>332765</v>
      </c>
      <c r="AJ289" s="99">
        <v>80215</v>
      </c>
      <c r="AK289" s="99">
        <v>42464</v>
      </c>
      <c r="AL289" s="137">
        <v>353563</v>
      </c>
      <c r="AM289" s="137">
        <v>8334</v>
      </c>
      <c r="AN289" s="99">
        <v>2649411</v>
      </c>
      <c r="AO289" s="99">
        <v>89511</v>
      </c>
      <c r="AP289" s="99">
        <v>29418</v>
      </c>
      <c r="AQ289" s="99">
        <v>1883977</v>
      </c>
      <c r="AR289" s="99">
        <v>430860</v>
      </c>
      <c r="AS289" s="99">
        <v>452222</v>
      </c>
      <c r="AT289" s="99">
        <v>4498</v>
      </c>
      <c r="AU289" s="137">
        <v>40679</v>
      </c>
      <c r="AV289" s="66">
        <v>8379100</v>
      </c>
      <c r="AW289" s="66">
        <v>12626</v>
      </c>
      <c r="AX289" s="66">
        <v>123505</v>
      </c>
      <c r="AY289" s="66">
        <v>136130</v>
      </c>
      <c r="AZ289" s="66">
        <v>46624662</v>
      </c>
      <c r="BA289" s="66">
        <v>46760793</v>
      </c>
      <c r="BB289" s="66">
        <v>0</v>
      </c>
      <c r="BC289" s="66">
        <v>0</v>
      </c>
      <c r="BD289" s="66">
        <v>0</v>
      </c>
      <c r="BE289" s="66">
        <v>0</v>
      </c>
      <c r="BF289" s="66">
        <v>0</v>
      </c>
      <c r="BG289" s="66">
        <v>46760793</v>
      </c>
      <c r="BH289" s="66">
        <v>37347</v>
      </c>
      <c r="BI289" s="66">
        <v>143309</v>
      </c>
      <c r="BJ289" s="66">
        <v>1586466</v>
      </c>
      <c r="BK289" s="66">
        <v>56545704</v>
      </c>
      <c r="BL289" s="66"/>
    </row>
    <row r="290" spans="1:64">
      <c r="A290" s="66"/>
      <c r="B290" s="66"/>
      <c r="C290" s="106"/>
      <c r="D290" s="106" t="s">
        <v>83</v>
      </c>
      <c r="E290" s="66">
        <v>40</v>
      </c>
      <c r="F290" s="99">
        <v>802164</v>
      </c>
      <c r="G290" s="99">
        <v>489350</v>
      </c>
      <c r="H290" s="99">
        <v>23559</v>
      </c>
      <c r="I290" s="99">
        <v>53266.8</v>
      </c>
      <c r="J290" s="99">
        <v>1589.2</v>
      </c>
      <c r="K290" s="99">
        <v>85523</v>
      </c>
      <c r="L290" s="99">
        <v>69346</v>
      </c>
      <c r="M290" s="99">
        <v>82702</v>
      </c>
      <c r="N290" s="99">
        <v>84165</v>
      </c>
      <c r="O290" s="99">
        <v>29194</v>
      </c>
      <c r="P290" s="99">
        <v>138638.78999999998</v>
      </c>
      <c r="Q290" s="99">
        <v>49346.009999999995</v>
      </c>
      <c r="R290" s="99">
        <v>46996.200000000004</v>
      </c>
      <c r="S290" s="99">
        <v>117359</v>
      </c>
      <c r="T290" s="137">
        <v>88178</v>
      </c>
      <c r="U290" s="99">
        <v>29486.52</v>
      </c>
      <c r="V290" s="99">
        <v>40719.479999999996</v>
      </c>
      <c r="W290" s="99">
        <v>101120</v>
      </c>
      <c r="X290" s="137">
        <v>75886</v>
      </c>
      <c r="Y290" s="137">
        <v>35952</v>
      </c>
      <c r="Z290" s="99">
        <v>184863</v>
      </c>
      <c r="AA290" s="99">
        <v>23659.74</v>
      </c>
      <c r="AB290" s="99">
        <v>6673.26</v>
      </c>
      <c r="AC290" s="99">
        <v>6478</v>
      </c>
      <c r="AD290" s="99">
        <v>17316</v>
      </c>
      <c r="AE290" s="99">
        <v>3883</v>
      </c>
      <c r="AF290" s="99">
        <v>6418</v>
      </c>
      <c r="AG290" s="99">
        <v>629389</v>
      </c>
      <c r="AH290" s="99">
        <v>593750</v>
      </c>
      <c r="AI290" s="99">
        <v>328327</v>
      </c>
      <c r="AJ290" s="99">
        <v>159368</v>
      </c>
      <c r="AK290" s="99">
        <v>230688</v>
      </c>
      <c r="AL290" s="137">
        <v>234446</v>
      </c>
      <c r="AM290" s="137">
        <v>16037</v>
      </c>
      <c r="AN290" s="99">
        <v>2213690</v>
      </c>
      <c r="AO290" s="99">
        <v>184930</v>
      </c>
      <c r="AP290" s="99">
        <v>79953</v>
      </c>
      <c r="AQ290" s="99">
        <v>2129707</v>
      </c>
      <c r="AR290" s="99">
        <v>1969756</v>
      </c>
      <c r="AS290" s="99">
        <v>147726</v>
      </c>
      <c r="AT290" s="99">
        <v>28621</v>
      </c>
      <c r="AU290" s="137">
        <v>99554</v>
      </c>
      <c r="AV290" s="66">
        <v>11739774</v>
      </c>
      <c r="AW290" s="66">
        <v>6384375</v>
      </c>
      <c r="AX290" s="66">
        <v>9534372</v>
      </c>
      <c r="AY290" s="66">
        <v>15918747</v>
      </c>
      <c r="AZ290" s="66">
        <v>3653180</v>
      </c>
      <c r="BA290" s="66">
        <v>19571928</v>
      </c>
      <c r="BB290" s="66">
        <v>0</v>
      </c>
      <c r="BC290" s="66">
        <v>0</v>
      </c>
      <c r="BD290" s="66">
        <v>0</v>
      </c>
      <c r="BE290" s="66">
        <v>0</v>
      </c>
      <c r="BF290" s="66">
        <v>0</v>
      </c>
      <c r="BG290" s="66">
        <v>19571928</v>
      </c>
      <c r="BH290" s="66">
        <v>116726</v>
      </c>
      <c r="BI290" s="66">
        <v>5476</v>
      </c>
      <c r="BJ290" s="66">
        <v>-420695</v>
      </c>
      <c r="BK290" s="66">
        <v>30768804</v>
      </c>
      <c r="BL290" s="66"/>
    </row>
    <row r="291" spans="1:64">
      <c r="A291" s="66"/>
      <c r="B291" s="66"/>
      <c r="C291" s="106"/>
      <c r="D291" s="106" t="s">
        <v>84</v>
      </c>
      <c r="E291" s="66">
        <v>41</v>
      </c>
      <c r="F291" s="99">
        <v>0</v>
      </c>
      <c r="G291" s="99">
        <v>0</v>
      </c>
      <c r="H291" s="99">
        <v>0</v>
      </c>
      <c r="I291" s="99">
        <v>0</v>
      </c>
      <c r="J291" s="99">
        <v>0</v>
      </c>
      <c r="K291" s="99">
        <v>0</v>
      </c>
      <c r="L291" s="99">
        <v>0</v>
      </c>
      <c r="M291" s="99">
        <v>0</v>
      </c>
      <c r="N291" s="99">
        <v>0</v>
      </c>
      <c r="O291" s="99">
        <v>0</v>
      </c>
      <c r="P291" s="99">
        <v>0</v>
      </c>
      <c r="Q291" s="99">
        <v>0</v>
      </c>
      <c r="R291" s="99">
        <v>0</v>
      </c>
      <c r="S291" s="99">
        <v>0</v>
      </c>
      <c r="T291" s="137">
        <v>0</v>
      </c>
      <c r="U291" s="99">
        <v>0</v>
      </c>
      <c r="V291" s="99">
        <v>0</v>
      </c>
      <c r="W291" s="99">
        <v>0</v>
      </c>
      <c r="X291" s="137">
        <v>0</v>
      </c>
      <c r="Y291" s="137">
        <v>0</v>
      </c>
      <c r="Z291" s="99">
        <v>0</v>
      </c>
      <c r="AA291" s="99">
        <v>0</v>
      </c>
      <c r="AB291" s="99">
        <v>0</v>
      </c>
      <c r="AC291" s="99">
        <v>0</v>
      </c>
      <c r="AD291" s="99">
        <v>0</v>
      </c>
      <c r="AE291" s="99">
        <v>0</v>
      </c>
      <c r="AF291" s="99">
        <v>0</v>
      </c>
      <c r="AG291" s="99">
        <v>0</v>
      </c>
      <c r="AH291" s="99">
        <v>3139</v>
      </c>
      <c r="AI291" s="99">
        <v>37132</v>
      </c>
      <c r="AJ291" s="99">
        <v>3212</v>
      </c>
      <c r="AK291" s="99">
        <v>0</v>
      </c>
      <c r="AL291" s="137">
        <v>0</v>
      </c>
      <c r="AM291" s="137">
        <v>0</v>
      </c>
      <c r="AN291" s="99">
        <v>0</v>
      </c>
      <c r="AO291" s="99">
        <v>0</v>
      </c>
      <c r="AP291" s="99">
        <v>0</v>
      </c>
      <c r="AQ291" s="99">
        <v>0</v>
      </c>
      <c r="AR291" s="99">
        <v>0</v>
      </c>
      <c r="AS291" s="99">
        <v>388412</v>
      </c>
      <c r="AT291" s="99">
        <v>228</v>
      </c>
      <c r="AU291" s="137">
        <v>0</v>
      </c>
      <c r="AV291" s="66">
        <v>432123</v>
      </c>
      <c r="AW291" s="66">
        <v>7681076</v>
      </c>
      <c r="AX291" s="66">
        <v>25185133</v>
      </c>
      <c r="AY291" s="66">
        <v>32866208</v>
      </c>
      <c r="AZ291" s="66">
        <v>1809461</v>
      </c>
      <c r="BA291" s="66">
        <v>34675670</v>
      </c>
      <c r="BB291" s="66">
        <v>0</v>
      </c>
      <c r="BC291" s="66">
        <v>0</v>
      </c>
      <c r="BD291" s="66">
        <v>0</v>
      </c>
      <c r="BE291" s="66">
        <v>0</v>
      </c>
      <c r="BF291" s="66">
        <v>0</v>
      </c>
      <c r="BG291" s="66">
        <v>34675670</v>
      </c>
      <c r="BH291" s="66">
        <v>3669</v>
      </c>
      <c r="BI291" s="66">
        <v>2336</v>
      </c>
      <c r="BJ291" s="66">
        <v>2123041</v>
      </c>
      <c r="BK291" s="66">
        <v>37224828</v>
      </c>
      <c r="BL291" s="66"/>
    </row>
    <row r="292" spans="1:64">
      <c r="A292" s="66"/>
      <c r="B292" s="66"/>
      <c r="C292" s="106"/>
      <c r="D292" s="106" t="s">
        <v>85</v>
      </c>
      <c r="E292" s="66">
        <v>42</v>
      </c>
      <c r="F292" s="99">
        <v>0</v>
      </c>
      <c r="G292" s="99">
        <v>29619</v>
      </c>
      <c r="H292" s="99">
        <v>369</v>
      </c>
      <c r="I292" s="99">
        <v>11926.4</v>
      </c>
      <c r="J292" s="99">
        <v>1573.6000000000001</v>
      </c>
      <c r="K292" s="99">
        <v>63690</v>
      </c>
      <c r="L292" s="99">
        <v>46301</v>
      </c>
      <c r="M292" s="99">
        <v>82728</v>
      </c>
      <c r="N292" s="99">
        <v>48496</v>
      </c>
      <c r="O292" s="99">
        <v>6338</v>
      </c>
      <c r="P292" s="99">
        <v>133681.60999999999</v>
      </c>
      <c r="Q292" s="99">
        <v>47581.59</v>
      </c>
      <c r="R292" s="99">
        <v>45315.8</v>
      </c>
      <c r="S292" s="99">
        <v>157157</v>
      </c>
      <c r="T292" s="137">
        <v>50407</v>
      </c>
      <c r="U292" s="99">
        <v>22256.639999999999</v>
      </c>
      <c r="V292" s="99">
        <v>30735.359999999997</v>
      </c>
      <c r="W292" s="99">
        <v>78632</v>
      </c>
      <c r="X292" s="137">
        <v>67484</v>
      </c>
      <c r="Y292" s="137">
        <v>43579</v>
      </c>
      <c r="Z292" s="99">
        <v>86476</v>
      </c>
      <c r="AA292" s="99">
        <v>9654.06</v>
      </c>
      <c r="AB292" s="99">
        <v>2722.94</v>
      </c>
      <c r="AC292" s="99">
        <v>3056</v>
      </c>
      <c r="AD292" s="99">
        <v>1792</v>
      </c>
      <c r="AE292" s="99">
        <v>1074</v>
      </c>
      <c r="AF292" s="99">
        <v>873</v>
      </c>
      <c r="AG292" s="99">
        <v>295212</v>
      </c>
      <c r="AH292" s="99">
        <v>293450</v>
      </c>
      <c r="AI292" s="99">
        <v>86669</v>
      </c>
      <c r="AJ292" s="99">
        <v>48130</v>
      </c>
      <c r="AK292" s="99">
        <v>351923</v>
      </c>
      <c r="AL292" s="137">
        <v>404756</v>
      </c>
      <c r="AM292" s="137">
        <v>8005</v>
      </c>
      <c r="AN292" s="99">
        <v>641152</v>
      </c>
      <c r="AO292" s="99">
        <v>284005</v>
      </c>
      <c r="AP292" s="99">
        <v>48664</v>
      </c>
      <c r="AQ292" s="99">
        <v>67812</v>
      </c>
      <c r="AR292" s="99">
        <v>34990</v>
      </c>
      <c r="AS292" s="99">
        <v>10786</v>
      </c>
      <c r="AT292" s="99">
        <v>2111296</v>
      </c>
      <c r="AU292" s="137">
        <v>70065</v>
      </c>
      <c r="AV292" s="66">
        <v>5830434</v>
      </c>
      <c r="AW292" s="66">
        <v>624515</v>
      </c>
      <c r="AX292" s="66">
        <v>3057899</v>
      </c>
      <c r="AY292" s="66">
        <v>3682413</v>
      </c>
      <c r="AZ292" s="66">
        <v>762079</v>
      </c>
      <c r="BA292" s="66">
        <v>4444493</v>
      </c>
      <c r="BB292" s="66">
        <v>0</v>
      </c>
      <c r="BC292" s="66">
        <v>0</v>
      </c>
      <c r="BD292" s="66">
        <v>0</v>
      </c>
      <c r="BE292" s="66">
        <v>8117</v>
      </c>
      <c r="BF292" s="66">
        <v>1536</v>
      </c>
      <c r="BG292" s="66">
        <v>4454146</v>
      </c>
      <c r="BH292" s="66">
        <v>320641</v>
      </c>
      <c r="BI292" s="66">
        <v>571466</v>
      </c>
      <c r="BJ292" s="66">
        <v>231202</v>
      </c>
      <c r="BK292" s="66">
        <v>9623675</v>
      </c>
      <c r="BL292" s="66"/>
    </row>
    <row r="293" spans="1:64">
      <c r="A293" s="137"/>
      <c r="B293" s="137"/>
      <c r="C293" s="138"/>
      <c r="D293" s="138" t="s">
        <v>82</v>
      </c>
      <c r="E293" s="137">
        <v>39</v>
      </c>
      <c r="F293" s="137">
        <v>152486</v>
      </c>
      <c r="G293" s="137">
        <v>284870</v>
      </c>
      <c r="H293" s="137">
        <v>29595</v>
      </c>
      <c r="I293" s="137">
        <v>21961.8</v>
      </c>
      <c r="J293" s="137">
        <v>4323.2</v>
      </c>
      <c r="K293" s="137">
        <v>132385</v>
      </c>
      <c r="L293" s="137">
        <v>187116</v>
      </c>
      <c r="M293" s="137">
        <v>180274</v>
      </c>
      <c r="N293" s="137">
        <v>112849</v>
      </c>
      <c r="O293" s="137">
        <v>171856</v>
      </c>
      <c r="P293" s="137">
        <v>362169.73</v>
      </c>
      <c r="Q293" s="137">
        <v>128907.87</v>
      </c>
      <c r="R293" s="137">
        <v>122769.40000000001</v>
      </c>
      <c r="S293" s="137">
        <v>343136</v>
      </c>
      <c r="T293" s="137">
        <v>563668</v>
      </c>
      <c r="U293" s="137">
        <v>78779.819999999992</v>
      </c>
      <c r="V293" s="137">
        <v>108791.18</v>
      </c>
      <c r="W293" s="137">
        <v>151300</v>
      </c>
      <c r="X293" s="137">
        <v>336698</v>
      </c>
      <c r="Y293" s="137">
        <v>434630</v>
      </c>
      <c r="Z293" s="137">
        <v>277937</v>
      </c>
      <c r="AA293" s="137">
        <v>50017.5</v>
      </c>
      <c r="AB293" s="137">
        <v>14107.5</v>
      </c>
      <c r="AC293" s="137">
        <v>10985</v>
      </c>
      <c r="AD293" s="137">
        <v>113270</v>
      </c>
      <c r="AE293" s="137">
        <v>10607</v>
      </c>
      <c r="AF293" s="137">
        <v>8682</v>
      </c>
      <c r="AG293" s="137">
        <v>1131232</v>
      </c>
      <c r="AH293" s="137">
        <v>354530</v>
      </c>
      <c r="AI293" s="137">
        <v>557039</v>
      </c>
      <c r="AJ293" s="137">
        <v>662558</v>
      </c>
      <c r="AK293" s="137">
        <v>26159</v>
      </c>
      <c r="AL293" s="137">
        <v>1547658</v>
      </c>
      <c r="AM293" s="137">
        <v>39942</v>
      </c>
      <c r="AN293" s="137">
        <v>252259</v>
      </c>
      <c r="AO293" s="137">
        <v>39989</v>
      </c>
      <c r="AP293" s="137">
        <v>154825</v>
      </c>
      <c r="AQ293" s="137">
        <v>10446769</v>
      </c>
      <c r="AR293" s="137">
        <v>248830</v>
      </c>
      <c r="AS293" s="137">
        <v>178226</v>
      </c>
      <c r="AT293" s="137">
        <v>51941</v>
      </c>
      <c r="AU293" s="137">
        <v>508175</v>
      </c>
      <c r="AV293" s="137">
        <v>20594304</v>
      </c>
      <c r="AW293" s="137">
        <v>495527</v>
      </c>
      <c r="AX293" s="137">
        <v>1850729</v>
      </c>
      <c r="AY293" s="137">
        <v>2346256</v>
      </c>
      <c r="AZ293" s="137">
        <v>24449</v>
      </c>
      <c r="BA293" s="137">
        <v>2370705</v>
      </c>
      <c r="BB293" s="137">
        <v>0</v>
      </c>
      <c r="BC293" s="137">
        <v>0</v>
      </c>
      <c r="BD293" s="137">
        <v>0</v>
      </c>
      <c r="BE293" s="137">
        <v>1020374</v>
      </c>
      <c r="BF293" s="137">
        <v>243480</v>
      </c>
      <c r="BG293" s="137">
        <v>3634559</v>
      </c>
      <c r="BH293" s="137">
        <v>0</v>
      </c>
      <c r="BI293" s="137">
        <v>0</v>
      </c>
      <c r="BJ293" s="137">
        <v>1243598</v>
      </c>
      <c r="BK293" s="137">
        <v>25472461</v>
      </c>
      <c r="BL293" s="137"/>
    </row>
    <row r="294" spans="1:64">
      <c r="A294" s="66"/>
      <c r="B294" s="66"/>
      <c r="C294" s="66"/>
      <c r="D294" s="106" t="s">
        <v>87</v>
      </c>
      <c r="E294" s="106" t="s">
        <v>88</v>
      </c>
      <c r="F294" s="66">
        <v>40256567</v>
      </c>
      <c r="G294" s="66">
        <v>16463115</v>
      </c>
      <c r="H294" s="66">
        <v>4204238</v>
      </c>
      <c r="I294" s="66">
        <v>15658160.4</v>
      </c>
      <c r="J294" s="66">
        <v>2464215.6</v>
      </c>
      <c r="K294" s="66">
        <v>165131129</v>
      </c>
      <c r="L294" s="66">
        <v>123999472</v>
      </c>
      <c r="M294" s="66">
        <v>37814114</v>
      </c>
      <c r="N294" s="66">
        <v>67865072</v>
      </c>
      <c r="O294" s="66">
        <v>93456449</v>
      </c>
      <c r="P294" s="66">
        <v>157910775.38</v>
      </c>
      <c r="Q294" s="66">
        <v>56205530.219999999</v>
      </c>
      <c r="R294" s="66">
        <v>53529076.400000006</v>
      </c>
      <c r="S294" s="66">
        <v>75991081</v>
      </c>
      <c r="T294" s="137">
        <v>61284074</v>
      </c>
      <c r="U294" s="66">
        <v>48612444.719999999</v>
      </c>
      <c r="V294" s="66">
        <v>67131471.280000001</v>
      </c>
      <c r="W294" s="66">
        <v>61850015</v>
      </c>
      <c r="X294" s="137">
        <v>70202193</v>
      </c>
      <c r="Y294" s="137">
        <v>58309534</v>
      </c>
      <c r="Z294" s="66">
        <v>79837959</v>
      </c>
      <c r="AA294" s="66">
        <v>66916737.420000002</v>
      </c>
      <c r="AB294" s="66">
        <v>18873951.580000002</v>
      </c>
      <c r="AC294" s="66">
        <v>2488269</v>
      </c>
      <c r="AD294" s="66">
        <v>32405039</v>
      </c>
      <c r="AE294" s="66">
        <v>3417050</v>
      </c>
      <c r="AF294" s="66">
        <v>2105495</v>
      </c>
      <c r="AG294" s="66">
        <v>113324173</v>
      </c>
      <c r="AH294" s="66">
        <v>34955578</v>
      </c>
      <c r="AI294" s="66">
        <v>66886077</v>
      </c>
      <c r="AJ294" s="66">
        <v>16831889</v>
      </c>
      <c r="AK294" s="66">
        <v>9892587</v>
      </c>
      <c r="AL294" s="137">
        <v>39045968</v>
      </c>
      <c r="AM294" s="137">
        <v>1240582</v>
      </c>
      <c r="AN294" s="66">
        <v>29932733</v>
      </c>
      <c r="AO294" s="66">
        <v>16035689</v>
      </c>
      <c r="AP294" s="66">
        <v>12876740</v>
      </c>
      <c r="AQ294" s="66">
        <v>20942036</v>
      </c>
      <c r="AR294" s="66">
        <v>6093718</v>
      </c>
      <c r="AS294" s="66">
        <v>24828263</v>
      </c>
      <c r="AT294" s="66">
        <v>5115989</v>
      </c>
      <c r="AU294" s="137">
        <v>13346300</v>
      </c>
      <c r="AV294" s="66"/>
      <c r="AW294" s="66"/>
      <c r="AX294" s="66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6"/>
    </row>
    <row r="295" spans="1:64">
      <c r="A295" s="106"/>
      <c r="B295" s="106"/>
      <c r="C295" s="106"/>
      <c r="D295" s="106" t="s">
        <v>90</v>
      </c>
      <c r="E295" s="106" t="s">
        <v>91</v>
      </c>
      <c r="F295" s="66">
        <v>49222180</v>
      </c>
      <c r="G295" s="66">
        <v>3979484</v>
      </c>
      <c r="H295" s="66">
        <v>699047</v>
      </c>
      <c r="I295" s="66">
        <v>2951453</v>
      </c>
      <c r="J295" s="66">
        <v>669442</v>
      </c>
      <c r="K295" s="66">
        <v>12908982</v>
      </c>
      <c r="L295" s="66">
        <v>6960729</v>
      </c>
      <c r="M295" s="66">
        <v>2211907</v>
      </c>
      <c r="N295" s="66">
        <v>2781032</v>
      </c>
      <c r="O295" s="66">
        <v>2971824</v>
      </c>
      <c r="P295" s="66">
        <v>8411626.459999999</v>
      </c>
      <c r="Q295" s="66">
        <v>2993968.7399999998</v>
      </c>
      <c r="R295" s="66">
        <v>2851398.8000000003</v>
      </c>
      <c r="S295" s="66">
        <v>5417058</v>
      </c>
      <c r="T295" s="137">
        <v>3007662</v>
      </c>
      <c r="U295" s="66">
        <v>1845335.52</v>
      </c>
      <c r="V295" s="66">
        <v>2548320.48</v>
      </c>
      <c r="W295" s="66">
        <v>3004108</v>
      </c>
      <c r="X295" s="137">
        <v>3891867</v>
      </c>
      <c r="Y295" s="137">
        <v>6006073</v>
      </c>
      <c r="Z295" s="66">
        <v>6573893</v>
      </c>
      <c r="AA295" s="66">
        <v>5412378.6600000001</v>
      </c>
      <c r="AB295" s="66">
        <v>1526568.34</v>
      </c>
      <c r="AC295" s="66">
        <v>994910</v>
      </c>
      <c r="AD295" s="66">
        <v>2781428</v>
      </c>
      <c r="AE295" s="66">
        <v>334149</v>
      </c>
      <c r="AF295" s="66">
        <v>915133</v>
      </c>
      <c r="AG295" s="66">
        <v>22231940</v>
      </c>
      <c r="AH295" s="66">
        <v>43304067</v>
      </c>
      <c r="AI295" s="66">
        <v>17192162</v>
      </c>
      <c r="AJ295" s="66">
        <v>12613455</v>
      </c>
      <c r="AK295" s="66">
        <v>3022714</v>
      </c>
      <c r="AL295" s="137">
        <v>9976526</v>
      </c>
      <c r="AM295" s="137">
        <v>371965</v>
      </c>
      <c r="AN295" s="66">
        <v>12444407</v>
      </c>
      <c r="AO295" s="66">
        <v>4787718</v>
      </c>
      <c r="AP295" s="66">
        <v>4549809</v>
      </c>
      <c r="AQ295" s="66">
        <v>4103041</v>
      </c>
      <c r="AR295" s="66">
        <v>20473998</v>
      </c>
      <c r="AS295" s="66">
        <v>7903996</v>
      </c>
      <c r="AT295" s="66">
        <v>2352382</v>
      </c>
      <c r="AU295" s="137">
        <v>8460265</v>
      </c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</row>
    <row r="296" spans="1:64">
      <c r="A296" s="106"/>
      <c r="B296" s="106"/>
      <c r="C296" s="106"/>
      <c r="D296" s="106" t="s">
        <v>92</v>
      </c>
      <c r="E296" s="106" t="s">
        <v>93</v>
      </c>
      <c r="F296" s="66">
        <v>19266</v>
      </c>
      <c r="G296" s="66">
        <v>732757</v>
      </c>
      <c r="H296" s="66">
        <v>915173</v>
      </c>
      <c r="I296" s="66">
        <v>200993.2</v>
      </c>
      <c r="J296" s="66">
        <v>48080.800000000003</v>
      </c>
      <c r="K296" s="66">
        <v>4088664</v>
      </c>
      <c r="L296" s="66">
        <v>1227196</v>
      </c>
      <c r="M296" s="66">
        <v>322323</v>
      </c>
      <c r="N296" s="66">
        <v>752131</v>
      </c>
      <c r="O296" s="66">
        <v>5756710</v>
      </c>
      <c r="P296" s="66">
        <v>2117888.19</v>
      </c>
      <c r="Q296" s="66">
        <v>753824.61</v>
      </c>
      <c r="R296" s="66">
        <v>717928.20000000007</v>
      </c>
      <c r="S296" s="66">
        <v>1401524</v>
      </c>
      <c r="T296" s="137">
        <v>935767</v>
      </c>
      <c r="U296" s="66">
        <v>372496.32</v>
      </c>
      <c r="V296" s="66">
        <v>514399.68</v>
      </c>
      <c r="W296" s="66">
        <v>660248</v>
      </c>
      <c r="X296" s="137">
        <v>348987</v>
      </c>
      <c r="Y296" s="137">
        <v>435098</v>
      </c>
      <c r="Z296" s="66">
        <v>1639445</v>
      </c>
      <c r="AA296" s="66">
        <v>2189242.38</v>
      </c>
      <c r="AB296" s="66">
        <v>617478.62</v>
      </c>
      <c r="AC296" s="66">
        <v>69038</v>
      </c>
      <c r="AD296" s="66">
        <v>606383</v>
      </c>
      <c r="AE296" s="66">
        <v>11134</v>
      </c>
      <c r="AF296" s="66">
        <v>152948</v>
      </c>
      <c r="AG296" s="66">
        <v>4536871</v>
      </c>
      <c r="AH296" s="66">
        <v>17605386</v>
      </c>
      <c r="AI296" s="66">
        <v>3142371</v>
      </c>
      <c r="AJ296" s="66">
        <v>538371</v>
      </c>
      <c r="AK296" s="66">
        <v>586837</v>
      </c>
      <c r="AL296" s="137">
        <v>3124151</v>
      </c>
      <c r="AM296" s="137">
        <v>126011</v>
      </c>
      <c r="AN296" s="66">
        <v>848310</v>
      </c>
      <c r="AO296" s="66">
        <v>4340846</v>
      </c>
      <c r="AP296" s="66">
        <v>1169271</v>
      </c>
      <c r="AQ296" s="66">
        <v>29301937</v>
      </c>
      <c r="AR296" s="66">
        <v>258442</v>
      </c>
      <c r="AS296" s="66">
        <v>112366</v>
      </c>
      <c r="AT296" s="66">
        <v>242597</v>
      </c>
      <c r="AU296" s="137">
        <v>544025</v>
      </c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6"/>
    </row>
    <row r="297" spans="1:64">
      <c r="A297" s="106"/>
      <c r="B297" s="106"/>
      <c r="C297" s="106"/>
      <c r="D297" s="106" t="s">
        <v>94</v>
      </c>
      <c r="E297" s="106" t="s">
        <v>95</v>
      </c>
      <c r="F297" s="66">
        <v>1905584</v>
      </c>
      <c r="G297" s="66">
        <v>952534</v>
      </c>
      <c r="H297" s="66">
        <v>3406579</v>
      </c>
      <c r="I297" s="66">
        <v>980744.4</v>
      </c>
      <c r="J297" s="66">
        <v>101409.60000000001</v>
      </c>
      <c r="K297" s="66">
        <v>6294895</v>
      </c>
      <c r="L297" s="66">
        <v>1440381</v>
      </c>
      <c r="M297" s="66">
        <v>514814</v>
      </c>
      <c r="N297" s="66">
        <v>2247901</v>
      </c>
      <c r="O297" s="66">
        <v>3816904</v>
      </c>
      <c r="P297" s="66">
        <v>5617849.6099999994</v>
      </c>
      <c r="Q297" s="66">
        <v>1999573.5899999999</v>
      </c>
      <c r="R297" s="66">
        <v>1904355.8</v>
      </c>
      <c r="S297" s="66">
        <v>2830257</v>
      </c>
      <c r="T297" s="137">
        <v>1455128</v>
      </c>
      <c r="U297" s="66">
        <v>1393253.8199999998</v>
      </c>
      <c r="V297" s="66">
        <v>1924017.18</v>
      </c>
      <c r="W297" s="66">
        <v>1545142</v>
      </c>
      <c r="X297" s="137">
        <v>2390279</v>
      </c>
      <c r="Y297" s="137">
        <v>1339991</v>
      </c>
      <c r="Z297" s="66">
        <v>2095640</v>
      </c>
      <c r="AA297" s="66">
        <v>2008122.48</v>
      </c>
      <c r="AB297" s="66">
        <v>566393.52</v>
      </c>
      <c r="AC297" s="66">
        <v>428666</v>
      </c>
      <c r="AD297" s="66">
        <v>4927364</v>
      </c>
      <c r="AE297" s="66">
        <v>320391</v>
      </c>
      <c r="AF297" s="66">
        <v>600373</v>
      </c>
      <c r="AG297" s="66">
        <v>10989635</v>
      </c>
      <c r="AH297" s="66">
        <v>3021918</v>
      </c>
      <c r="AI297" s="66">
        <v>5583254</v>
      </c>
      <c r="AJ297" s="66">
        <v>1379435</v>
      </c>
      <c r="AK297" s="66">
        <v>1784392</v>
      </c>
      <c r="AL297" s="137">
        <v>4625452</v>
      </c>
      <c r="AM297" s="137">
        <v>97736</v>
      </c>
      <c r="AN297" s="66">
        <v>646766</v>
      </c>
      <c r="AO297" s="66">
        <v>15949029</v>
      </c>
      <c r="AP297" s="66">
        <v>975861</v>
      </c>
      <c r="AQ297" s="66">
        <v>956381</v>
      </c>
      <c r="AR297" s="66">
        <v>2840333</v>
      </c>
      <c r="AS297" s="66">
        <v>1799075</v>
      </c>
      <c r="AT297" s="66">
        <v>830202</v>
      </c>
      <c r="AU297" s="137">
        <v>973787</v>
      </c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6"/>
    </row>
    <row r="298" spans="1:64">
      <c r="A298" s="106"/>
      <c r="B298" s="106"/>
      <c r="C298" s="106"/>
      <c r="D298" s="106" t="s">
        <v>96</v>
      </c>
      <c r="E298" s="106" t="s">
        <v>97</v>
      </c>
      <c r="F298" s="66">
        <v>0</v>
      </c>
      <c r="G298" s="66">
        <v>2750604</v>
      </c>
      <c r="H298" s="66">
        <v>-1228363</v>
      </c>
      <c r="I298" s="66">
        <v>1308787.6000000001</v>
      </c>
      <c r="J298" s="66">
        <v>-177807.6</v>
      </c>
      <c r="K298" s="66">
        <v>9853649</v>
      </c>
      <c r="L298" s="66">
        <v>5938965</v>
      </c>
      <c r="M298" s="66">
        <v>2028912</v>
      </c>
      <c r="N298" s="66">
        <v>5317606</v>
      </c>
      <c r="O298" s="66">
        <v>4141512</v>
      </c>
      <c r="P298" s="66">
        <v>15028999.199999999</v>
      </c>
      <c r="Q298" s="66">
        <v>5349304.8</v>
      </c>
      <c r="R298" s="66">
        <v>5094576</v>
      </c>
      <c r="S298" s="66">
        <v>10706832</v>
      </c>
      <c r="T298" s="137">
        <v>4565688</v>
      </c>
      <c r="U298" s="66">
        <v>3772481.1599999997</v>
      </c>
      <c r="V298" s="66">
        <v>5209616.84</v>
      </c>
      <c r="W298" s="66">
        <v>5874000</v>
      </c>
      <c r="X298" s="137">
        <v>3624738</v>
      </c>
      <c r="Y298" s="137">
        <v>3375667</v>
      </c>
      <c r="Z298" s="66">
        <v>8085347</v>
      </c>
      <c r="AA298" s="66">
        <v>6225185.46</v>
      </c>
      <c r="AB298" s="66">
        <v>1755821.54</v>
      </c>
      <c r="AC298" s="66">
        <v>1319758</v>
      </c>
      <c r="AD298" s="66">
        <v>965639</v>
      </c>
      <c r="AE298" s="66">
        <v>748401</v>
      </c>
      <c r="AF298" s="66">
        <v>80382</v>
      </c>
      <c r="AG298" s="66">
        <v>5011282</v>
      </c>
      <c r="AH298" s="66">
        <v>28905920</v>
      </c>
      <c r="AI298" s="66">
        <v>7128244</v>
      </c>
      <c r="AJ298" s="66">
        <v>2122607</v>
      </c>
      <c r="AK298" s="66">
        <v>2345418</v>
      </c>
      <c r="AL298" s="137">
        <v>5703634</v>
      </c>
      <c r="AM298" s="137">
        <v>314004</v>
      </c>
      <c r="AN298" s="66">
        <v>22576107</v>
      </c>
      <c r="AO298" s="66">
        <v>5836084</v>
      </c>
      <c r="AP298" s="66">
        <v>3885327</v>
      </c>
      <c r="AQ298" s="66">
        <v>1242309</v>
      </c>
      <c r="AR298" s="66">
        <v>1102313</v>
      </c>
      <c r="AS298" s="66">
        <v>2581128</v>
      </c>
      <c r="AT298" s="66">
        <v>1082505</v>
      </c>
      <c r="AU298" s="137">
        <v>2148084</v>
      </c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6"/>
    </row>
    <row r="299" spans="1:64">
      <c r="A299" s="106"/>
      <c r="B299" s="106"/>
      <c r="C299" s="106"/>
      <c r="D299" s="106" t="s">
        <v>98</v>
      </c>
      <c r="E299" s="106" t="s">
        <v>99</v>
      </c>
      <c r="F299" s="66">
        <v>51147030</v>
      </c>
      <c r="G299" s="66">
        <v>8415380</v>
      </c>
      <c r="H299" s="66">
        <v>3792436</v>
      </c>
      <c r="I299" s="66">
        <v>5441978.2000000002</v>
      </c>
      <c r="J299" s="66">
        <v>641124.80000000005</v>
      </c>
      <c r="K299" s="66">
        <v>33146189</v>
      </c>
      <c r="L299" s="66">
        <v>15567273</v>
      </c>
      <c r="M299" s="66">
        <v>5077956</v>
      </c>
      <c r="N299" s="66">
        <v>11098670</v>
      </c>
      <c r="O299" s="66">
        <v>16686951</v>
      </c>
      <c r="P299" s="66">
        <v>31176364.049999997</v>
      </c>
      <c r="Q299" s="66">
        <v>11096671.949999999</v>
      </c>
      <c r="R299" s="66">
        <v>10568259</v>
      </c>
      <c r="S299" s="66">
        <v>20355670</v>
      </c>
      <c r="T299" s="137">
        <v>9964245</v>
      </c>
      <c r="U299" s="66">
        <v>7383567.2399999993</v>
      </c>
      <c r="V299" s="66">
        <v>10196354.76</v>
      </c>
      <c r="W299" s="66">
        <v>11083499</v>
      </c>
      <c r="X299" s="137">
        <v>10255871</v>
      </c>
      <c r="Y299" s="137">
        <v>11156830</v>
      </c>
      <c r="Z299" s="66">
        <v>18394325</v>
      </c>
      <c r="AA299" s="66">
        <v>15834928.200000001</v>
      </c>
      <c r="AB299" s="66">
        <v>4466261.8</v>
      </c>
      <c r="AC299" s="66">
        <v>2812372</v>
      </c>
      <c r="AD299" s="66">
        <v>9280813</v>
      </c>
      <c r="AE299" s="66">
        <v>1414075</v>
      </c>
      <c r="AF299" s="66">
        <v>1748835</v>
      </c>
      <c r="AG299" s="66">
        <v>42769729</v>
      </c>
      <c r="AH299" s="66">
        <v>92837290</v>
      </c>
      <c r="AI299" s="66">
        <v>33046030</v>
      </c>
      <c r="AJ299" s="66">
        <v>16653869</v>
      </c>
      <c r="AK299" s="66">
        <v>7739361</v>
      </c>
      <c r="AL299" s="137">
        <v>23429762</v>
      </c>
      <c r="AM299" s="137">
        <v>909717</v>
      </c>
      <c r="AN299" s="66">
        <v>36515591</v>
      </c>
      <c r="AO299" s="66">
        <v>30913677</v>
      </c>
      <c r="AP299" s="66">
        <v>10580267</v>
      </c>
      <c r="AQ299" s="66">
        <v>35603668</v>
      </c>
      <c r="AR299" s="66">
        <v>24675086</v>
      </c>
      <c r="AS299" s="66">
        <v>12396565</v>
      </c>
      <c r="AT299" s="66">
        <v>4507686</v>
      </c>
      <c r="AU299" s="137">
        <v>12126161</v>
      </c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6"/>
    </row>
    <row r="300" spans="1:64">
      <c r="A300" s="66"/>
      <c r="B300" s="66"/>
      <c r="C300" s="66"/>
      <c r="D300" s="106" t="s">
        <v>102</v>
      </c>
      <c r="E300" s="106" t="s">
        <v>101</v>
      </c>
      <c r="F300" s="66">
        <v>91403597</v>
      </c>
      <c r="G300" s="66">
        <v>24878495</v>
      </c>
      <c r="H300" s="66">
        <v>7996674</v>
      </c>
      <c r="I300" s="66">
        <v>21100138</v>
      </c>
      <c r="J300" s="66">
        <v>3105340</v>
      </c>
      <c r="K300" s="66">
        <v>198277318</v>
      </c>
      <c r="L300" s="66">
        <v>139566744</v>
      </c>
      <c r="M300" s="66">
        <v>42892069</v>
      </c>
      <c r="N300" s="66">
        <v>78963743</v>
      </c>
      <c r="O300" s="66">
        <v>110143400</v>
      </c>
      <c r="P300" s="66">
        <v>189087139.42999998</v>
      </c>
      <c r="Q300" s="66">
        <v>67302202.170000002</v>
      </c>
      <c r="R300" s="66">
        <v>64097335.400000006</v>
      </c>
      <c r="S300" s="66">
        <v>96346752</v>
      </c>
      <c r="T300" s="137">
        <v>71248319</v>
      </c>
      <c r="U300" s="66">
        <v>55996011.960000001</v>
      </c>
      <c r="V300" s="66">
        <v>77327826.039999992</v>
      </c>
      <c r="W300" s="66">
        <v>72933514</v>
      </c>
      <c r="X300" s="137">
        <v>80458064</v>
      </c>
      <c r="Y300" s="137">
        <v>69466364</v>
      </c>
      <c r="Z300" s="66">
        <v>98232284</v>
      </c>
      <c r="AA300" s="66">
        <v>82751666.400000006</v>
      </c>
      <c r="AB300" s="66">
        <v>23340213.600000001</v>
      </c>
      <c r="AC300" s="66">
        <v>5300641</v>
      </c>
      <c r="AD300" s="66">
        <v>41685852</v>
      </c>
      <c r="AE300" s="66">
        <v>4831125</v>
      </c>
      <c r="AF300" s="66">
        <v>3854330</v>
      </c>
      <c r="AG300" s="66">
        <v>156093902</v>
      </c>
      <c r="AH300" s="66">
        <v>127792868</v>
      </c>
      <c r="AI300" s="66">
        <v>99932107</v>
      </c>
      <c r="AJ300" s="66">
        <v>33485758</v>
      </c>
      <c r="AK300" s="66">
        <v>17631948</v>
      </c>
      <c r="AL300" s="137">
        <v>62475730</v>
      </c>
      <c r="AM300" s="137">
        <v>2150299</v>
      </c>
      <c r="AN300" s="66">
        <v>66448323</v>
      </c>
      <c r="AO300" s="66">
        <v>46949365</v>
      </c>
      <c r="AP300" s="66">
        <v>23457007</v>
      </c>
      <c r="AQ300" s="66">
        <v>56545704</v>
      </c>
      <c r="AR300" s="66">
        <v>30768804</v>
      </c>
      <c r="AS300" s="66">
        <v>37224828</v>
      </c>
      <c r="AT300" s="66">
        <v>9623675</v>
      </c>
      <c r="AU300" s="137">
        <v>25472461</v>
      </c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</row>
  </sheetData>
  <mergeCells count="65">
    <mergeCell ref="BB127:BB128"/>
    <mergeCell ref="BC127:BC128"/>
    <mergeCell ref="BD127:BD128"/>
    <mergeCell ref="AV125:AV128"/>
    <mergeCell ref="AW125:BG125"/>
    <mergeCell ref="AW126:BA126"/>
    <mergeCell ref="BB126:BD126"/>
    <mergeCell ref="BE126:BE128"/>
    <mergeCell ref="BF126:BF128"/>
    <mergeCell ref="BG126:BG128"/>
    <mergeCell ref="AW127:AY127"/>
    <mergeCell ref="AZ127:AZ128"/>
    <mergeCell ref="BA127:BA128"/>
    <mergeCell ref="BJ63:BJ64"/>
    <mergeCell ref="BB5:BB6"/>
    <mergeCell ref="BC5:BC6"/>
    <mergeCell ref="BD5:BD6"/>
    <mergeCell ref="BB61:BB64"/>
    <mergeCell ref="BC61:BM61"/>
    <mergeCell ref="BC62:BG62"/>
    <mergeCell ref="BH62:BJ62"/>
    <mergeCell ref="BK62:BK64"/>
    <mergeCell ref="BL62:BL64"/>
    <mergeCell ref="BM62:BM64"/>
    <mergeCell ref="BC63:BE63"/>
    <mergeCell ref="BF63:BF64"/>
    <mergeCell ref="BG63:BG64"/>
    <mergeCell ref="BH63:BH64"/>
    <mergeCell ref="BI63:BI64"/>
    <mergeCell ref="AV3:AV6"/>
    <mergeCell ref="AW3:BG3"/>
    <mergeCell ref="AW4:BA4"/>
    <mergeCell ref="BB4:BD4"/>
    <mergeCell ref="BE4:BE6"/>
    <mergeCell ref="BF4:BF6"/>
    <mergeCell ref="BG4:BG6"/>
    <mergeCell ref="AW5:AY5"/>
    <mergeCell ref="AZ5:AZ6"/>
    <mergeCell ref="BA5:BA6"/>
    <mergeCell ref="AV247:AV250"/>
    <mergeCell ref="AW247:BG247"/>
    <mergeCell ref="AW248:BA248"/>
    <mergeCell ref="BB183:BB186"/>
    <mergeCell ref="BC183:BM183"/>
    <mergeCell ref="BC184:BG184"/>
    <mergeCell ref="BH184:BJ184"/>
    <mergeCell ref="BK184:BK186"/>
    <mergeCell ref="BL184:BL186"/>
    <mergeCell ref="BM184:BM186"/>
    <mergeCell ref="BC185:BE185"/>
    <mergeCell ref="BF185:BF186"/>
    <mergeCell ref="BG185:BG186"/>
    <mergeCell ref="BH185:BH186"/>
    <mergeCell ref="BI185:BI186"/>
    <mergeCell ref="BJ185:BJ186"/>
    <mergeCell ref="BB248:BD248"/>
    <mergeCell ref="BE248:BE250"/>
    <mergeCell ref="BF248:BF250"/>
    <mergeCell ref="BG248:BG250"/>
    <mergeCell ref="AW249:AY249"/>
    <mergeCell ref="AZ249:AZ250"/>
    <mergeCell ref="BA249:BA250"/>
    <mergeCell ref="BB249:BB250"/>
    <mergeCell ref="BC249:BC250"/>
    <mergeCell ref="BD249:BD25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841F-648D-4FA8-889C-A0CA30479667}">
  <dimension ref="A1:BT313"/>
  <sheetViews>
    <sheetView zoomScale="55" zoomScaleNormal="55" workbookViewId="0">
      <selection activeCell="C8" sqref="C8:C49"/>
    </sheetView>
  </sheetViews>
  <sheetFormatPr defaultRowHeight="14.4"/>
  <cols>
    <col min="6" max="6" width="11.33203125" customWidth="1"/>
    <col min="7" max="7" width="14.109375" customWidth="1"/>
    <col min="63" max="63" width="14.21875" customWidth="1"/>
    <col min="66" max="66" width="10.44140625" bestFit="1" customWidth="1"/>
    <col min="68" max="68" width="10.44140625" bestFit="1" customWidth="1"/>
  </cols>
  <sheetData>
    <row r="1" spans="1:72" s="66" customFormat="1">
      <c r="A1" s="111" t="s">
        <v>200</v>
      </c>
      <c r="B1" s="66" t="s">
        <v>189</v>
      </c>
    </row>
    <row r="2" spans="1:72" s="66" customFormat="1" ht="13.8"/>
    <row r="3" spans="1:72" s="66" customFormat="1">
      <c r="T3" s="137"/>
      <c r="X3" s="137"/>
      <c r="Y3" s="137"/>
      <c r="AL3" s="137"/>
      <c r="AM3" s="137"/>
      <c r="AV3" s="171" t="s">
        <v>24</v>
      </c>
      <c r="AW3" s="174" t="s">
        <v>9</v>
      </c>
      <c r="AX3" s="175"/>
      <c r="AY3" s="175"/>
      <c r="AZ3" s="175"/>
      <c r="BA3" s="175"/>
      <c r="BB3" s="175"/>
      <c r="BC3" s="175"/>
      <c r="BD3" s="175"/>
      <c r="BE3" s="175"/>
      <c r="BF3" s="175"/>
      <c r="BG3" s="176"/>
      <c r="BH3" s="106"/>
      <c r="BI3" s="106"/>
      <c r="BN3" s="82" t="s">
        <v>208</v>
      </c>
      <c r="BO3" s="82" t="s">
        <v>209</v>
      </c>
      <c r="BP3" s="82" t="s">
        <v>194</v>
      </c>
      <c r="BQ3" s="82" t="s">
        <v>211</v>
      </c>
    </row>
    <row r="4" spans="1:72" s="66" customFormat="1">
      <c r="E4" s="66" t="s">
        <v>160</v>
      </c>
      <c r="T4" s="137"/>
      <c r="X4" s="137"/>
      <c r="Y4" s="137"/>
      <c r="AL4" s="137"/>
      <c r="AM4" s="137"/>
      <c r="AV4" s="172"/>
      <c r="AW4" s="177" t="s">
        <v>25</v>
      </c>
      <c r="AX4" s="178"/>
      <c r="AY4" s="178"/>
      <c r="AZ4" s="178"/>
      <c r="BA4" s="180"/>
      <c r="BB4" s="177" t="s">
        <v>124</v>
      </c>
      <c r="BC4" s="178"/>
      <c r="BD4" s="180"/>
      <c r="BE4" s="171" t="s">
        <v>125</v>
      </c>
      <c r="BF4" s="171" t="s">
        <v>126</v>
      </c>
      <c r="BG4" s="171" t="s">
        <v>127</v>
      </c>
      <c r="BH4" s="106" t="s">
        <v>107</v>
      </c>
      <c r="BI4" s="106" t="s">
        <v>108</v>
      </c>
      <c r="BJ4" s="106" t="s">
        <v>109</v>
      </c>
      <c r="BK4" s="106" t="s">
        <v>110</v>
      </c>
      <c r="BN4" s="82" t="s">
        <v>207</v>
      </c>
      <c r="BP4" s="82" t="s">
        <v>210</v>
      </c>
      <c r="BR4" s="131" t="s">
        <v>212</v>
      </c>
      <c r="BT4" s="133" t="s">
        <v>213</v>
      </c>
    </row>
    <row r="5" spans="1:72" s="66" customFormat="1" ht="13.8">
      <c r="E5" s="66" t="s">
        <v>6</v>
      </c>
      <c r="F5" s="66">
        <v>1</v>
      </c>
      <c r="G5" s="66">
        <v>2</v>
      </c>
      <c r="H5" s="66">
        <v>3</v>
      </c>
      <c r="I5" s="66">
        <v>4</v>
      </c>
      <c r="J5" s="66">
        <v>5</v>
      </c>
      <c r="K5" s="66">
        <v>5</v>
      </c>
      <c r="L5" s="66">
        <v>5</v>
      </c>
      <c r="M5" s="66">
        <v>5</v>
      </c>
      <c r="N5" s="66">
        <v>5</v>
      </c>
      <c r="O5" s="66">
        <v>5</v>
      </c>
      <c r="P5" s="66">
        <v>5</v>
      </c>
      <c r="Q5" s="66">
        <v>5</v>
      </c>
      <c r="R5" s="66">
        <v>5</v>
      </c>
      <c r="T5" s="137"/>
      <c r="X5" s="137"/>
      <c r="Y5" s="137"/>
      <c r="AL5" s="137"/>
      <c r="AM5" s="137"/>
      <c r="AV5" s="172"/>
      <c r="AW5" s="177" t="s">
        <v>36</v>
      </c>
      <c r="AX5" s="178"/>
      <c r="AY5" s="178"/>
      <c r="AZ5" s="178" t="s">
        <v>37</v>
      </c>
      <c r="BA5" s="180" t="s">
        <v>38</v>
      </c>
      <c r="BB5" s="177" t="s">
        <v>128</v>
      </c>
      <c r="BC5" s="178" t="s">
        <v>129</v>
      </c>
      <c r="BD5" s="180" t="s">
        <v>130</v>
      </c>
      <c r="BE5" s="172"/>
      <c r="BF5" s="172"/>
      <c r="BG5" s="172"/>
    </row>
    <row r="6" spans="1:72" s="66" customFormat="1" ht="13.8">
      <c r="F6" s="106" t="s">
        <v>41</v>
      </c>
      <c r="G6" s="106" t="s">
        <v>45</v>
      </c>
      <c r="H6" s="106" t="s">
        <v>52</v>
      </c>
      <c r="I6" s="106" t="s">
        <v>53</v>
      </c>
      <c r="J6" s="106"/>
      <c r="K6" s="106" t="s">
        <v>31</v>
      </c>
      <c r="L6" s="106" t="s">
        <v>32</v>
      </c>
      <c r="M6" s="106" t="s">
        <v>56</v>
      </c>
      <c r="N6" s="106" t="s">
        <v>57</v>
      </c>
      <c r="O6" s="106" t="s">
        <v>58</v>
      </c>
      <c r="P6" s="106" t="s">
        <v>59</v>
      </c>
      <c r="Q6" s="106"/>
      <c r="R6" s="106"/>
      <c r="S6" s="106" t="s">
        <v>60</v>
      </c>
      <c r="T6" s="138" t="s">
        <v>64</v>
      </c>
      <c r="U6" s="106" t="s">
        <v>61</v>
      </c>
      <c r="V6" s="106"/>
      <c r="W6" s="106" t="s">
        <v>62</v>
      </c>
      <c r="X6" s="138" t="s">
        <v>67</v>
      </c>
      <c r="Y6" s="138" t="s">
        <v>66</v>
      </c>
      <c r="Z6" s="106" t="s">
        <v>63</v>
      </c>
      <c r="AA6" s="106" t="s">
        <v>65</v>
      </c>
      <c r="AB6" s="106"/>
      <c r="AC6" s="106" t="s">
        <v>68</v>
      </c>
      <c r="AD6" s="106" t="s">
        <v>70</v>
      </c>
      <c r="AE6" s="106" t="s">
        <v>71</v>
      </c>
      <c r="AF6" s="106" t="s">
        <v>72</v>
      </c>
      <c r="AG6" s="106" t="s">
        <v>18</v>
      </c>
      <c r="AH6" s="106" t="s">
        <v>19</v>
      </c>
      <c r="AI6" s="106" t="s">
        <v>73</v>
      </c>
      <c r="AJ6" s="106" t="s">
        <v>74</v>
      </c>
      <c r="AK6" s="106" t="s">
        <v>75</v>
      </c>
      <c r="AL6" s="138" t="s">
        <v>78</v>
      </c>
      <c r="AM6" s="138" t="s">
        <v>79</v>
      </c>
      <c r="AN6" s="106" t="s">
        <v>76</v>
      </c>
      <c r="AO6" s="106" t="s">
        <v>77</v>
      </c>
      <c r="AP6" s="106" t="s">
        <v>80</v>
      </c>
      <c r="AQ6" s="106" t="s">
        <v>81</v>
      </c>
      <c r="AR6" s="106" t="s">
        <v>83</v>
      </c>
      <c r="AS6" s="106" t="s">
        <v>84</v>
      </c>
      <c r="AT6" s="106" t="s">
        <v>85</v>
      </c>
      <c r="AU6" s="138" t="s">
        <v>82</v>
      </c>
      <c r="AV6" s="173"/>
      <c r="AW6" s="109" t="s">
        <v>42</v>
      </c>
      <c r="AX6" s="110" t="s">
        <v>43</v>
      </c>
      <c r="AY6" s="110" t="s">
        <v>44</v>
      </c>
      <c r="AZ6" s="179"/>
      <c r="BA6" s="181"/>
      <c r="BB6" s="182"/>
      <c r="BC6" s="179"/>
      <c r="BD6" s="181"/>
      <c r="BE6" s="173"/>
      <c r="BF6" s="173"/>
      <c r="BG6" s="173"/>
    </row>
    <row r="7" spans="1:72" s="66" customFormat="1" ht="13.8">
      <c r="D7" s="66" t="s">
        <v>181</v>
      </c>
      <c r="F7" s="66">
        <v>1</v>
      </c>
      <c r="G7" s="66">
        <v>2</v>
      </c>
      <c r="H7" s="66">
        <v>3</v>
      </c>
      <c r="I7" s="66">
        <v>4</v>
      </c>
      <c r="J7" s="66">
        <v>5</v>
      </c>
      <c r="K7" s="66">
        <v>6</v>
      </c>
      <c r="L7" s="66">
        <v>7</v>
      </c>
      <c r="M7" s="66">
        <v>8</v>
      </c>
      <c r="N7" s="66">
        <v>9</v>
      </c>
      <c r="O7" s="66">
        <v>10</v>
      </c>
      <c r="P7" s="66">
        <v>11</v>
      </c>
      <c r="Q7" s="66">
        <v>12</v>
      </c>
      <c r="R7" s="66">
        <v>13</v>
      </c>
      <c r="S7" s="66">
        <v>14</v>
      </c>
      <c r="T7" s="137">
        <v>19</v>
      </c>
      <c r="U7" s="66">
        <v>15</v>
      </c>
      <c r="V7" s="66">
        <v>16</v>
      </c>
      <c r="W7" s="66">
        <v>17</v>
      </c>
      <c r="X7" s="137">
        <v>23</v>
      </c>
      <c r="Y7" s="137">
        <v>22</v>
      </c>
      <c r="Z7" s="66">
        <v>18</v>
      </c>
      <c r="AA7" s="66">
        <v>20</v>
      </c>
      <c r="AB7" s="66">
        <v>21</v>
      </c>
      <c r="AC7" s="66">
        <v>24</v>
      </c>
      <c r="AD7" s="66">
        <v>25</v>
      </c>
      <c r="AE7" s="66">
        <v>26</v>
      </c>
      <c r="AF7" s="66">
        <v>27</v>
      </c>
      <c r="AG7" s="66">
        <v>28</v>
      </c>
      <c r="AH7" s="66">
        <v>29</v>
      </c>
      <c r="AI7" s="66">
        <v>30</v>
      </c>
      <c r="AJ7" s="66">
        <v>31</v>
      </c>
      <c r="AK7" s="66">
        <v>32</v>
      </c>
      <c r="AL7" s="137">
        <v>35</v>
      </c>
      <c r="AM7" s="137">
        <v>36</v>
      </c>
      <c r="AN7" s="66">
        <v>33</v>
      </c>
      <c r="AO7" s="66">
        <v>34</v>
      </c>
      <c r="AP7" s="66">
        <v>37</v>
      </c>
      <c r="AQ7" s="66">
        <v>38</v>
      </c>
      <c r="AR7" s="66">
        <v>40</v>
      </c>
      <c r="AS7" s="66">
        <v>41</v>
      </c>
      <c r="AT7" s="66">
        <v>42</v>
      </c>
      <c r="AU7" s="137">
        <v>39</v>
      </c>
      <c r="AV7" s="106" t="s">
        <v>46</v>
      </c>
      <c r="AW7" s="106" t="s">
        <v>47</v>
      </c>
      <c r="AX7" s="106" t="s">
        <v>48</v>
      </c>
      <c r="AY7" s="106" t="s">
        <v>49</v>
      </c>
      <c r="AZ7" s="106" t="s">
        <v>50</v>
      </c>
      <c r="BA7" s="106" t="s">
        <v>51</v>
      </c>
      <c r="BB7" s="106" t="s">
        <v>131</v>
      </c>
      <c r="BC7" s="106" t="s">
        <v>132</v>
      </c>
      <c r="BD7" s="106" t="s">
        <v>133</v>
      </c>
      <c r="BE7" s="106" t="s">
        <v>134</v>
      </c>
      <c r="BF7" s="106" t="s">
        <v>135</v>
      </c>
      <c r="BG7" s="106" t="s">
        <v>136</v>
      </c>
      <c r="BH7" s="106" t="s">
        <v>137</v>
      </c>
      <c r="BI7" s="106" t="s">
        <v>138</v>
      </c>
      <c r="BJ7" s="106" t="s">
        <v>139</v>
      </c>
      <c r="BK7" s="106" t="s">
        <v>140</v>
      </c>
    </row>
    <row r="8" spans="1:72" s="66" customFormat="1">
      <c r="C8" s="140" t="s">
        <v>218</v>
      </c>
      <c r="D8" s="106" t="s">
        <v>41</v>
      </c>
      <c r="E8" s="66">
        <v>1</v>
      </c>
      <c r="F8" s="99">
        <v>7764875</v>
      </c>
      <c r="G8" s="99">
        <v>23950</v>
      </c>
      <c r="H8" s="99">
        <v>10</v>
      </c>
      <c r="I8" s="99">
        <v>3402.4</v>
      </c>
      <c r="J8" s="99">
        <v>9.6000000000000014</v>
      </c>
      <c r="K8" s="99">
        <v>44563665</v>
      </c>
      <c r="L8" s="99">
        <v>11030109</v>
      </c>
      <c r="M8" s="99">
        <v>1045960</v>
      </c>
      <c r="N8" s="99">
        <v>1437030</v>
      </c>
      <c r="O8" s="99">
        <v>897</v>
      </c>
      <c r="P8" s="99">
        <v>3413550.02</v>
      </c>
      <c r="Q8" s="99">
        <v>1214992.3799999999</v>
      </c>
      <c r="R8" s="99">
        <v>1157135.6000000001</v>
      </c>
      <c r="S8" s="99">
        <v>3519</v>
      </c>
      <c r="T8" s="137">
        <v>1158</v>
      </c>
      <c r="U8" s="99">
        <v>1005.9</v>
      </c>
      <c r="V8" s="99">
        <v>1389.1</v>
      </c>
      <c r="W8" s="99">
        <v>1118</v>
      </c>
      <c r="X8" s="137">
        <v>277</v>
      </c>
      <c r="Y8" s="137">
        <v>921</v>
      </c>
      <c r="Z8" s="99">
        <v>4992</v>
      </c>
      <c r="AA8" s="99">
        <v>609.18000000000006</v>
      </c>
      <c r="AB8" s="99">
        <v>171.82</v>
      </c>
      <c r="AC8" s="99">
        <v>29</v>
      </c>
      <c r="AD8" s="99">
        <v>36319</v>
      </c>
      <c r="AE8" s="99">
        <v>2</v>
      </c>
      <c r="AF8" s="99">
        <v>187</v>
      </c>
      <c r="AG8" s="99">
        <v>317947</v>
      </c>
      <c r="AH8" s="99">
        <v>805</v>
      </c>
      <c r="AI8" s="99">
        <v>8873</v>
      </c>
      <c r="AJ8" s="99">
        <v>1644598</v>
      </c>
      <c r="AK8" s="99">
        <v>44948</v>
      </c>
      <c r="AL8" s="137">
        <v>3692231</v>
      </c>
      <c r="AM8" s="137">
        <v>179513</v>
      </c>
      <c r="AN8" s="99">
        <v>13444</v>
      </c>
      <c r="AO8" s="99">
        <v>465</v>
      </c>
      <c r="AP8" s="99">
        <v>1385343</v>
      </c>
      <c r="AQ8" s="99">
        <v>1443285</v>
      </c>
      <c r="AR8" s="99">
        <v>78393</v>
      </c>
      <c r="AS8" s="99">
        <v>66593</v>
      </c>
      <c r="AT8" s="99">
        <v>2304</v>
      </c>
      <c r="AU8" s="137">
        <v>194708</v>
      </c>
      <c r="AV8" s="66">
        <v>80780735</v>
      </c>
      <c r="AW8" s="66">
        <v>3392307</v>
      </c>
      <c r="AX8" s="66">
        <v>9418984</v>
      </c>
      <c r="AY8" s="66">
        <v>12811291</v>
      </c>
      <c r="AZ8" s="66">
        <v>1892921</v>
      </c>
      <c r="BA8" s="66">
        <v>14704212</v>
      </c>
      <c r="BB8" s="66">
        <v>122039</v>
      </c>
      <c r="BC8" s="66">
        <v>311390</v>
      </c>
      <c r="BD8" s="66">
        <v>433429</v>
      </c>
      <c r="BE8" s="66">
        <v>1830542</v>
      </c>
      <c r="BF8" s="66">
        <v>0</v>
      </c>
      <c r="BG8" s="66">
        <v>16968183</v>
      </c>
      <c r="BH8" s="66">
        <v>5128371</v>
      </c>
      <c r="BI8" s="66">
        <v>5026307</v>
      </c>
      <c r="BJ8" s="66">
        <v>3809356</v>
      </c>
      <c r="BK8" s="66">
        <v>91403597</v>
      </c>
      <c r="BN8" s="66">
        <f>BH8+BI8</f>
        <v>10154678</v>
      </c>
      <c r="BP8" s="66">
        <f>AV8+BA8+BD8</f>
        <v>95918376</v>
      </c>
      <c r="BR8" s="66">
        <f>BN8/BP8</f>
        <v>0.1058679100238311</v>
      </c>
      <c r="BT8" s="66">
        <f>BE8+BF8</f>
        <v>1830542</v>
      </c>
    </row>
    <row r="9" spans="1:72" s="66" customFormat="1">
      <c r="C9" s="140" t="s">
        <v>219</v>
      </c>
      <c r="D9" s="106" t="s">
        <v>45</v>
      </c>
      <c r="E9" s="66">
        <v>2</v>
      </c>
      <c r="F9" s="99">
        <v>9160</v>
      </c>
      <c r="G9" s="99">
        <v>2579223</v>
      </c>
      <c r="H9" s="99">
        <v>14868</v>
      </c>
      <c r="I9" s="99">
        <v>53476.2</v>
      </c>
      <c r="J9" s="99">
        <v>2178.8000000000002</v>
      </c>
      <c r="K9" s="99">
        <v>1602173</v>
      </c>
      <c r="L9" s="99">
        <v>177152</v>
      </c>
      <c r="M9" s="99">
        <v>242980</v>
      </c>
      <c r="N9" s="99">
        <v>406333</v>
      </c>
      <c r="O9" s="99">
        <v>1156947</v>
      </c>
      <c r="P9" s="99">
        <v>883971.63</v>
      </c>
      <c r="Q9" s="99">
        <v>314633.96999999997</v>
      </c>
      <c r="R9" s="99">
        <v>299651.40000000002</v>
      </c>
      <c r="S9" s="99">
        <v>2231797</v>
      </c>
      <c r="T9" s="137">
        <v>107488</v>
      </c>
      <c r="U9" s="99">
        <v>441706.86</v>
      </c>
      <c r="V9" s="99">
        <v>609976.14</v>
      </c>
      <c r="W9" s="99">
        <v>1434900</v>
      </c>
      <c r="X9" s="137">
        <v>7404</v>
      </c>
      <c r="Y9" s="137">
        <v>484280</v>
      </c>
      <c r="Z9" s="99">
        <v>1699101</v>
      </c>
      <c r="AA9" s="99">
        <v>89833.38</v>
      </c>
      <c r="AB9" s="99">
        <v>25337.62</v>
      </c>
      <c r="AC9" s="99">
        <v>50934</v>
      </c>
      <c r="AD9" s="99">
        <v>6265900</v>
      </c>
      <c r="AE9" s="99">
        <v>558500</v>
      </c>
      <c r="AF9" s="99">
        <v>9131</v>
      </c>
      <c r="AG9" s="99">
        <v>187059</v>
      </c>
      <c r="AH9" s="99">
        <v>0</v>
      </c>
      <c r="AI9" s="99">
        <v>649</v>
      </c>
      <c r="AJ9" s="99">
        <v>0</v>
      </c>
      <c r="AK9" s="99">
        <v>0</v>
      </c>
      <c r="AL9" s="137">
        <v>32</v>
      </c>
      <c r="AM9" s="137">
        <v>741</v>
      </c>
      <c r="AN9" s="99">
        <v>0</v>
      </c>
      <c r="AO9" s="99">
        <v>0</v>
      </c>
      <c r="AP9" s="99">
        <v>131</v>
      </c>
      <c r="AQ9" s="99">
        <v>77281</v>
      </c>
      <c r="AR9" s="99">
        <v>8827</v>
      </c>
      <c r="AS9" s="99">
        <v>12322</v>
      </c>
      <c r="AT9" s="99">
        <v>670</v>
      </c>
      <c r="AU9" s="137">
        <v>0</v>
      </c>
      <c r="AV9" s="66">
        <v>22046747</v>
      </c>
      <c r="AW9" s="66">
        <v>306742</v>
      </c>
      <c r="AX9" s="66">
        <v>908532</v>
      </c>
      <c r="AY9" s="66">
        <v>1215274</v>
      </c>
      <c r="AZ9" s="66">
        <v>0</v>
      </c>
      <c r="BA9" s="66">
        <v>1215274</v>
      </c>
      <c r="BB9" s="66">
        <v>0</v>
      </c>
      <c r="BC9" s="66">
        <v>815013</v>
      </c>
      <c r="BD9" s="66">
        <v>815013</v>
      </c>
      <c r="BE9" s="66">
        <v>79475</v>
      </c>
      <c r="BF9" s="66">
        <v>0</v>
      </c>
      <c r="BG9" s="66">
        <v>2109762</v>
      </c>
      <c r="BH9" s="66">
        <v>390959</v>
      </c>
      <c r="BI9" s="66">
        <v>0</v>
      </c>
      <c r="BJ9" s="66">
        <v>1112945</v>
      </c>
      <c r="BK9" s="66">
        <v>24878495</v>
      </c>
      <c r="BN9" s="66">
        <f t="shared" ref="BN9:BN49" si="0">BH9+BI9</f>
        <v>390959</v>
      </c>
      <c r="BP9" s="66">
        <f t="shared" ref="BP9:BP49" si="1">AV9+BA9+BD9</f>
        <v>24077034</v>
      </c>
      <c r="BR9" s="66">
        <f t="shared" ref="BR9:BR49" si="2">BN9/BP9</f>
        <v>1.6237838929828316E-2</v>
      </c>
      <c r="BT9" s="66">
        <f t="shared" ref="BT9:BT49" si="3">BE9+BF9</f>
        <v>79475</v>
      </c>
    </row>
    <row r="10" spans="1:72" s="66" customFormat="1">
      <c r="C10" s="140" t="s">
        <v>220</v>
      </c>
      <c r="D10" s="106" t="s">
        <v>52</v>
      </c>
      <c r="E10" s="66">
        <v>3</v>
      </c>
      <c r="F10" s="99">
        <v>0</v>
      </c>
      <c r="G10" s="99">
        <v>843</v>
      </c>
      <c r="H10" s="99">
        <v>550544</v>
      </c>
      <c r="I10" s="99">
        <v>1108</v>
      </c>
      <c r="J10" s="99">
        <v>0</v>
      </c>
      <c r="K10" s="99">
        <v>513500</v>
      </c>
      <c r="L10" s="99">
        <v>85562</v>
      </c>
      <c r="M10" s="99">
        <v>28140</v>
      </c>
      <c r="N10" s="99">
        <v>110671</v>
      </c>
      <c r="O10" s="99">
        <v>18922000</v>
      </c>
      <c r="P10" s="99">
        <v>1405002.4</v>
      </c>
      <c r="Q10" s="99">
        <v>500085.6</v>
      </c>
      <c r="R10" s="99">
        <v>476272</v>
      </c>
      <c r="S10" s="99">
        <v>867521</v>
      </c>
      <c r="T10" s="137">
        <v>206347</v>
      </c>
      <c r="U10" s="99">
        <v>116097.65999999999</v>
      </c>
      <c r="V10" s="99">
        <v>160325.34</v>
      </c>
      <c r="W10" s="99">
        <v>422280</v>
      </c>
      <c r="X10" s="137">
        <v>8616</v>
      </c>
      <c r="Y10" s="137">
        <v>26347</v>
      </c>
      <c r="Z10" s="99">
        <v>122421</v>
      </c>
      <c r="AA10" s="99">
        <v>14658.54</v>
      </c>
      <c r="AB10" s="99">
        <v>4134.46</v>
      </c>
      <c r="AC10" s="99">
        <v>9235</v>
      </c>
      <c r="AD10" s="99">
        <v>86638</v>
      </c>
      <c r="AE10" s="99">
        <v>93882</v>
      </c>
      <c r="AF10" s="99">
        <v>0</v>
      </c>
      <c r="AG10" s="99">
        <v>126</v>
      </c>
      <c r="AH10" s="99">
        <v>0</v>
      </c>
      <c r="AI10" s="99">
        <v>49</v>
      </c>
      <c r="AJ10" s="99">
        <v>0</v>
      </c>
      <c r="AK10" s="99">
        <v>0</v>
      </c>
      <c r="AL10" s="137">
        <v>0</v>
      </c>
      <c r="AM10" s="137">
        <v>114</v>
      </c>
      <c r="AN10" s="99">
        <v>0</v>
      </c>
      <c r="AO10" s="99">
        <v>0</v>
      </c>
      <c r="AP10" s="99">
        <v>20</v>
      </c>
      <c r="AQ10" s="99">
        <v>11901</v>
      </c>
      <c r="AR10" s="99">
        <v>1359</v>
      </c>
      <c r="AS10" s="99">
        <v>1898</v>
      </c>
      <c r="AT10" s="99">
        <v>103</v>
      </c>
      <c r="AU10" s="137">
        <v>0</v>
      </c>
      <c r="AV10" s="66">
        <v>24747802</v>
      </c>
      <c r="AW10" s="66">
        <v>98596</v>
      </c>
      <c r="AX10" s="66">
        <v>292029</v>
      </c>
      <c r="AY10" s="66">
        <v>390624</v>
      </c>
      <c r="AZ10" s="66">
        <v>0</v>
      </c>
      <c r="BA10" s="66">
        <v>390624</v>
      </c>
      <c r="BB10" s="66">
        <v>0</v>
      </c>
      <c r="BC10" s="66">
        <v>258871</v>
      </c>
      <c r="BD10" s="66">
        <v>258871</v>
      </c>
      <c r="BE10" s="66">
        <v>3721</v>
      </c>
      <c r="BF10" s="66">
        <v>0</v>
      </c>
      <c r="BG10" s="66">
        <v>653217</v>
      </c>
      <c r="BH10" s="66">
        <v>13733092</v>
      </c>
      <c r="BI10" s="66">
        <v>4000000</v>
      </c>
      <c r="BJ10" s="66">
        <v>328748</v>
      </c>
      <c r="BK10" s="66">
        <v>7996674</v>
      </c>
      <c r="BN10" s="66">
        <f t="shared" si="0"/>
        <v>17733092</v>
      </c>
      <c r="BP10" s="66">
        <f t="shared" si="1"/>
        <v>25397297</v>
      </c>
      <c r="BR10" s="66">
        <f t="shared" si="2"/>
        <v>0.69822753185112574</v>
      </c>
      <c r="BT10" s="66">
        <f t="shared" si="3"/>
        <v>3721</v>
      </c>
    </row>
    <row r="11" spans="1:72" s="66" customFormat="1">
      <c r="C11" s="140" t="s">
        <v>221</v>
      </c>
      <c r="D11" s="106" t="s">
        <v>170</v>
      </c>
      <c r="E11" s="66">
        <v>4</v>
      </c>
      <c r="F11" s="99">
        <v>24</v>
      </c>
      <c r="G11" s="99">
        <v>26.2</v>
      </c>
      <c r="H11" s="99">
        <v>46.199999999999996</v>
      </c>
      <c r="I11" s="99">
        <v>5024686.5200000005</v>
      </c>
      <c r="J11" s="99">
        <v>382044.88</v>
      </c>
      <c r="K11" s="99">
        <v>12846</v>
      </c>
      <c r="L11" s="99">
        <v>991</v>
      </c>
      <c r="M11" s="99">
        <v>69607.8</v>
      </c>
      <c r="N11" s="99">
        <v>24827.399999999998</v>
      </c>
      <c r="O11" s="99">
        <v>193.6</v>
      </c>
      <c r="P11" s="99">
        <v>201032.35199999998</v>
      </c>
      <c r="Q11" s="99">
        <v>71553.887999999992</v>
      </c>
      <c r="R11" s="99">
        <v>68146.559999999998</v>
      </c>
      <c r="S11" s="99">
        <v>1174720.3999999999</v>
      </c>
      <c r="T11" s="137">
        <v>15466</v>
      </c>
      <c r="U11" s="99">
        <v>8485616.243999999</v>
      </c>
      <c r="V11" s="99">
        <v>11718231.955999998</v>
      </c>
      <c r="W11" s="99">
        <v>99548.4</v>
      </c>
      <c r="X11" s="137">
        <v>25737</v>
      </c>
      <c r="Y11" s="137">
        <v>439219</v>
      </c>
      <c r="Z11" s="99">
        <v>2316123.6</v>
      </c>
      <c r="AA11" s="99">
        <v>16836.611999999997</v>
      </c>
      <c r="AB11" s="99">
        <v>4748.7879999999996</v>
      </c>
      <c r="AC11" s="99">
        <v>0</v>
      </c>
      <c r="AD11" s="99">
        <v>51.6</v>
      </c>
      <c r="AE11" s="99">
        <v>1.2</v>
      </c>
      <c r="AF11" s="99">
        <v>380.4</v>
      </c>
      <c r="AG11" s="99">
        <v>1757081.4</v>
      </c>
      <c r="AH11" s="99">
        <v>0</v>
      </c>
      <c r="AI11" s="99">
        <v>137.4</v>
      </c>
      <c r="AJ11" s="99">
        <v>296.39999999999998</v>
      </c>
      <c r="AK11" s="99">
        <v>1.2</v>
      </c>
      <c r="AL11" s="137">
        <v>211.2</v>
      </c>
      <c r="AM11" s="137">
        <v>0</v>
      </c>
      <c r="AN11" s="99">
        <v>32.4</v>
      </c>
      <c r="AO11" s="99">
        <v>12</v>
      </c>
      <c r="AP11" s="99">
        <v>6</v>
      </c>
      <c r="AQ11" s="99">
        <v>10.799999999999999</v>
      </c>
      <c r="AR11" s="99">
        <v>18.599999999999998</v>
      </c>
      <c r="AS11" s="99">
        <v>0</v>
      </c>
      <c r="AT11" s="99">
        <v>4.2</v>
      </c>
      <c r="AU11" s="137">
        <v>246.6</v>
      </c>
      <c r="AV11" s="66">
        <v>31910767.399999999</v>
      </c>
      <c r="AW11" s="66">
        <v>0</v>
      </c>
      <c r="AX11" s="66">
        <v>0</v>
      </c>
      <c r="AY11" s="66">
        <v>0</v>
      </c>
      <c r="AZ11" s="66">
        <v>0</v>
      </c>
      <c r="BA11" s="66">
        <v>0</v>
      </c>
      <c r="BB11" s="66">
        <v>0</v>
      </c>
      <c r="BC11" s="66">
        <v>110528</v>
      </c>
      <c r="BD11" s="66">
        <v>110528</v>
      </c>
      <c r="BE11" s="66">
        <v>61618.6</v>
      </c>
      <c r="BF11" s="66">
        <v>14986.8</v>
      </c>
      <c r="BG11" s="66">
        <v>187133.8</v>
      </c>
      <c r="BH11" s="66">
        <v>5919372</v>
      </c>
      <c r="BI11" s="66">
        <v>5930247.7999999998</v>
      </c>
      <c r="BJ11" s="66">
        <v>851857.6</v>
      </c>
      <c r="BK11" s="66">
        <v>21100138</v>
      </c>
      <c r="BN11" s="66">
        <f t="shared" si="0"/>
        <v>11849619.800000001</v>
      </c>
      <c r="BP11" s="66">
        <f t="shared" si="1"/>
        <v>32021295.399999999</v>
      </c>
      <c r="BR11" s="66">
        <f t="shared" si="2"/>
        <v>0.37005435451558905</v>
      </c>
      <c r="BT11" s="66">
        <f t="shared" si="3"/>
        <v>76605.399999999994</v>
      </c>
    </row>
    <row r="12" spans="1:72" s="66" customFormat="1">
      <c r="C12" s="140" t="s">
        <v>222</v>
      </c>
      <c r="D12" s="106" t="s">
        <v>164</v>
      </c>
      <c r="E12" s="66">
        <v>5</v>
      </c>
      <c r="F12" s="99">
        <v>16</v>
      </c>
      <c r="G12" s="99">
        <v>6.8000000000000007</v>
      </c>
      <c r="H12" s="99">
        <v>30.8</v>
      </c>
      <c r="I12" s="99">
        <v>382068.08</v>
      </c>
      <c r="J12" s="99">
        <v>254691.52000000002</v>
      </c>
      <c r="K12" s="99">
        <v>8564</v>
      </c>
      <c r="L12" s="99">
        <v>58</v>
      </c>
      <c r="M12" s="99">
        <v>46405.200000000004</v>
      </c>
      <c r="N12" s="99">
        <v>16345.6</v>
      </c>
      <c r="O12" s="99">
        <v>18.400000000000002</v>
      </c>
      <c r="P12" s="99">
        <v>123891.268</v>
      </c>
      <c r="Q12" s="99">
        <v>44096.892</v>
      </c>
      <c r="R12" s="99">
        <v>41997.040000000008</v>
      </c>
      <c r="S12" s="99">
        <v>754187.60000000009</v>
      </c>
      <c r="T12" s="137">
        <v>422</v>
      </c>
      <c r="U12" s="99">
        <v>77739.816000000006</v>
      </c>
      <c r="V12" s="99">
        <v>107354.984</v>
      </c>
      <c r="W12" s="99">
        <v>6775.6</v>
      </c>
      <c r="X12" s="137">
        <v>14876</v>
      </c>
      <c r="Y12" s="137">
        <v>844</v>
      </c>
      <c r="Z12" s="99">
        <v>154302.39999999999</v>
      </c>
      <c r="AA12" s="99">
        <v>11223.888000000001</v>
      </c>
      <c r="AB12" s="99">
        <v>3165.712</v>
      </c>
      <c r="AC12" s="99">
        <v>0</v>
      </c>
      <c r="AD12" s="99">
        <v>34.4</v>
      </c>
      <c r="AE12" s="99">
        <v>0.8</v>
      </c>
      <c r="AF12" s="99">
        <v>253.60000000000002</v>
      </c>
      <c r="AG12" s="99">
        <v>1171387.6000000001</v>
      </c>
      <c r="AH12" s="99">
        <v>0</v>
      </c>
      <c r="AI12" s="99">
        <v>91.600000000000009</v>
      </c>
      <c r="AJ12" s="99">
        <v>97.600000000000009</v>
      </c>
      <c r="AK12" s="99">
        <v>0.8</v>
      </c>
      <c r="AL12" s="137">
        <v>140.80000000000001</v>
      </c>
      <c r="AM12" s="137">
        <v>0</v>
      </c>
      <c r="AN12" s="99">
        <v>21.6</v>
      </c>
      <c r="AO12" s="99">
        <v>8</v>
      </c>
      <c r="AP12" s="99">
        <v>4</v>
      </c>
      <c r="AQ12" s="99">
        <v>7.2</v>
      </c>
      <c r="AR12" s="99">
        <v>12.4</v>
      </c>
      <c r="AS12" s="99">
        <v>0</v>
      </c>
      <c r="AT12" s="99">
        <v>2.8000000000000003</v>
      </c>
      <c r="AU12" s="137">
        <v>68.400000000000006</v>
      </c>
      <c r="AV12" s="66">
        <v>3221213.6</v>
      </c>
      <c r="AW12" s="66">
        <v>0</v>
      </c>
      <c r="AX12" s="66">
        <v>0</v>
      </c>
      <c r="AY12" s="66">
        <v>0</v>
      </c>
      <c r="AZ12" s="66">
        <v>0</v>
      </c>
      <c r="BA12" s="66">
        <v>0</v>
      </c>
      <c r="BB12" s="66">
        <v>0</v>
      </c>
      <c r="BC12" s="66">
        <v>14554</v>
      </c>
      <c r="BD12" s="66">
        <v>14554</v>
      </c>
      <c r="BE12" s="66">
        <v>29856.400000000001</v>
      </c>
      <c r="BF12" s="66">
        <v>9991.2000000000007</v>
      </c>
      <c r="BG12" s="66">
        <v>54401.200000000004</v>
      </c>
      <c r="BH12" s="66">
        <v>38388</v>
      </c>
      <c r="BI12" s="66">
        <v>264993.2</v>
      </c>
      <c r="BJ12" s="66">
        <v>133106.4</v>
      </c>
      <c r="BK12" s="66">
        <v>3105340</v>
      </c>
      <c r="BN12" s="66">
        <f t="shared" si="0"/>
        <v>303381.2</v>
      </c>
      <c r="BP12" s="66">
        <f t="shared" si="1"/>
        <v>3235767.6</v>
      </c>
      <c r="BR12" s="66">
        <f t="shared" si="2"/>
        <v>9.3758649415984011E-2</v>
      </c>
      <c r="BT12" s="66">
        <f t="shared" si="3"/>
        <v>39847.600000000006</v>
      </c>
    </row>
    <row r="13" spans="1:72" s="66" customFormat="1">
      <c r="C13" s="140" t="s">
        <v>223</v>
      </c>
      <c r="D13" s="106" t="s">
        <v>31</v>
      </c>
      <c r="E13" s="66">
        <v>6</v>
      </c>
      <c r="F13" s="99">
        <v>5261195</v>
      </c>
      <c r="G13" s="99">
        <v>21347</v>
      </c>
      <c r="H13" s="99">
        <v>290</v>
      </c>
      <c r="I13" s="99">
        <v>9827.7999999999993</v>
      </c>
      <c r="J13" s="99">
        <v>953.2</v>
      </c>
      <c r="K13" s="99">
        <v>98948718</v>
      </c>
      <c r="L13" s="99">
        <v>478467</v>
      </c>
      <c r="M13" s="99">
        <v>311803</v>
      </c>
      <c r="N13" s="99">
        <v>394141</v>
      </c>
      <c r="O13" s="99">
        <v>24306</v>
      </c>
      <c r="P13" s="99">
        <v>5000196.3099999996</v>
      </c>
      <c r="Q13" s="99">
        <v>1779730.89</v>
      </c>
      <c r="R13" s="99">
        <v>1694981.8</v>
      </c>
      <c r="S13" s="99">
        <v>131414</v>
      </c>
      <c r="T13" s="137">
        <v>43346</v>
      </c>
      <c r="U13" s="99">
        <v>643692.41999999993</v>
      </c>
      <c r="V13" s="99">
        <v>888908.58</v>
      </c>
      <c r="W13" s="99">
        <v>63783</v>
      </c>
      <c r="X13" s="137">
        <v>42348</v>
      </c>
      <c r="Y13" s="137">
        <v>28598</v>
      </c>
      <c r="Z13" s="99">
        <v>53099</v>
      </c>
      <c r="AA13" s="99">
        <v>7599.54</v>
      </c>
      <c r="AB13" s="99">
        <v>2143.46</v>
      </c>
      <c r="AC13" s="99">
        <v>8783</v>
      </c>
      <c r="AD13" s="99">
        <v>6625</v>
      </c>
      <c r="AE13" s="99">
        <v>698</v>
      </c>
      <c r="AF13" s="99">
        <v>578</v>
      </c>
      <c r="AG13" s="99">
        <v>194087</v>
      </c>
      <c r="AH13" s="99">
        <v>161728</v>
      </c>
      <c r="AI13" s="99">
        <v>116731</v>
      </c>
      <c r="AJ13" s="99">
        <v>8292078</v>
      </c>
      <c r="AK13" s="99">
        <v>183537</v>
      </c>
      <c r="AL13" s="137">
        <v>257400</v>
      </c>
      <c r="AM13" s="137">
        <v>21824</v>
      </c>
      <c r="AN13" s="99">
        <v>397651</v>
      </c>
      <c r="AO13" s="99">
        <v>106995</v>
      </c>
      <c r="AP13" s="99">
        <v>52296</v>
      </c>
      <c r="AQ13" s="99">
        <v>125524</v>
      </c>
      <c r="AR13" s="99">
        <v>60441</v>
      </c>
      <c r="AS13" s="99">
        <v>9126</v>
      </c>
      <c r="AT13" s="99">
        <v>428637</v>
      </c>
      <c r="AU13" s="137">
        <v>345785</v>
      </c>
      <c r="AV13" s="66">
        <v>126601412</v>
      </c>
      <c r="AW13" s="66">
        <v>9487438</v>
      </c>
      <c r="AX13" s="66">
        <v>23103202</v>
      </c>
      <c r="AY13" s="66">
        <v>32590640</v>
      </c>
      <c r="AZ13" s="66">
        <v>0</v>
      </c>
      <c r="BA13" s="66">
        <v>32590640</v>
      </c>
      <c r="BB13" s="66">
        <v>0</v>
      </c>
      <c r="BC13" s="66">
        <v>184705</v>
      </c>
      <c r="BD13" s="66">
        <v>184705</v>
      </c>
      <c r="BE13" s="66">
        <v>9897056</v>
      </c>
      <c r="BF13" s="66">
        <v>26602092</v>
      </c>
      <c r="BG13" s="66">
        <v>69274494</v>
      </c>
      <c r="BH13" s="66">
        <v>1461231</v>
      </c>
      <c r="BI13" s="66">
        <v>3624375</v>
      </c>
      <c r="BJ13" s="66">
        <v>7487019</v>
      </c>
      <c r="BK13" s="66">
        <v>198277318</v>
      </c>
      <c r="BN13" s="66">
        <f t="shared" si="0"/>
        <v>5085606</v>
      </c>
      <c r="BP13" s="66">
        <f t="shared" si="1"/>
        <v>159376757</v>
      </c>
      <c r="BR13" s="66">
        <f t="shared" si="2"/>
        <v>3.1909332927385389E-2</v>
      </c>
      <c r="BT13" s="66">
        <f t="shared" si="3"/>
        <v>36499148</v>
      </c>
    </row>
    <row r="14" spans="1:72" s="66" customFormat="1">
      <c r="C14" s="140" t="s">
        <v>224</v>
      </c>
      <c r="D14" s="106" t="s">
        <v>175</v>
      </c>
      <c r="E14" s="66">
        <v>7</v>
      </c>
      <c r="F14" s="99">
        <v>48756</v>
      </c>
      <c r="G14" s="99">
        <v>277118</v>
      </c>
      <c r="H14" s="99">
        <v>55803</v>
      </c>
      <c r="I14" s="99">
        <v>21786.400000000001</v>
      </c>
      <c r="J14" s="99">
        <v>6409.6</v>
      </c>
      <c r="K14" s="99">
        <v>345544</v>
      </c>
      <c r="L14" s="99">
        <v>89412591</v>
      </c>
      <c r="M14" s="99">
        <v>935196</v>
      </c>
      <c r="N14" s="99">
        <v>3048877</v>
      </c>
      <c r="O14" s="99">
        <v>33958</v>
      </c>
      <c r="P14" s="99">
        <v>1939170.6999999997</v>
      </c>
      <c r="Q14" s="99">
        <v>690213.3</v>
      </c>
      <c r="R14" s="99">
        <v>657346</v>
      </c>
      <c r="S14" s="99">
        <v>515316</v>
      </c>
      <c r="T14" s="137">
        <v>1773608</v>
      </c>
      <c r="U14" s="99">
        <v>41375.879999999997</v>
      </c>
      <c r="V14" s="99">
        <v>57138.119999999995</v>
      </c>
      <c r="W14" s="99">
        <v>3586272</v>
      </c>
      <c r="X14" s="137">
        <v>45707</v>
      </c>
      <c r="Y14" s="137">
        <v>106740</v>
      </c>
      <c r="Z14" s="99">
        <v>171585</v>
      </c>
      <c r="AA14" s="99">
        <v>201591.78</v>
      </c>
      <c r="AB14" s="99">
        <v>56859.22</v>
      </c>
      <c r="AC14" s="99">
        <v>296070</v>
      </c>
      <c r="AD14" s="99">
        <v>7099</v>
      </c>
      <c r="AE14" s="99">
        <v>2717</v>
      </c>
      <c r="AF14" s="99">
        <v>1483</v>
      </c>
      <c r="AG14" s="99">
        <v>226567</v>
      </c>
      <c r="AH14" s="99">
        <v>110382</v>
      </c>
      <c r="AI14" s="99">
        <v>123172</v>
      </c>
      <c r="AJ14" s="99">
        <v>154835</v>
      </c>
      <c r="AK14" s="99">
        <v>32013</v>
      </c>
      <c r="AL14" s="137">
        <v>835849</v>
      </c>
      <c r="AM14" s="137">
        <v>8062</v>
      </c>
      <c r="AN14" s="99">
        <v>328469</v>
      </c>
      <c r="AO14" s="99">
        <v>151284</v>
      </c>
      <c r="AP14" s="99">
        <v>44021</v>
      </c>
      <c r="AQ14" s="99">
        <v>19479</v>
      </c>
      <c r="AR14" s="99">
        <v>51173</v>
      </c>
      <c r="AS14" s="99">
        <v>12566</v>
      </c>
      <c r="AT14" s="99">
        <v>15946</v>
      </c>
      <c r="AU14" s="137">
        <v>200532</v>
      </c>
      <c r="AV14" s="66">
        <v>106650682</v>
      </c>
      <c r="AW14" s="66">
        <v>3191464</v>
      </c>
      <c r="AX14" s="66">
        <v>13111692</v>
      </c>
      <c r="AY14" s="66">
        <v>16303157</v>
      </c>
      <c r="AZ14" s="66">
        <v>0</v>
      </c>
      <c r="BA14" s="66">
        <v>16303157</v>
      </c>
      <c r="BB14" s="66">
        <v>0</v>
      </c>
      <c r="BC14" s="66">
        <v>311603</v>
      </c>
      <c r="BD14" s="66">
        <v>311603</v>
      </c>
      <c r="BE14" s="66">
        <v>10021407</v>
      </c>
      <c r="BF14" s="66">
        <v>2466547</v>
      </c>
      <c r="BG14" s="66">
        <v>29102713</v>
      </c>
      <c r="BH14" s="66">
        <v>408476</v>
      </c>
      <c r="BI14" s="66">
        <v>1811896</v>
      </c>
      <c r="BJ14" s="66">
        <v>6033721</v>
      </c>
      <c r="BK14" s="66">
        <v>139566744</v>
      </c>
      <c r="BN14" s="66">
        <f t="shared" si="0"/>
        <v>2220372</v>
      </c>
      <c r="BP14" s="66">
        <f t="shared" si="1"/>
        <v>123265442</v>
      </c>
      <c r="BR14" s="66">
        <f t="shared" si="2"/>
        <v>1.801293179965233E-2</v>
      </c>
      <c r="BT14" s="66">
        <f t="shared" si="3"/>
        <v>12487954</v>
      </c>
    </row>
    <row r="15" spans="1:72" s="66" customFormat="1">
      <c r="C15" s="140" t="s">
        <v>225</v>
      </c>
      <c r="D15" s="106" t="s">
        <v>56</v>
      </c>
      <c r="E15" s="66">
        <v>8</v>
      </c>
      <c r="F15" s="99">
        <v>56272</v>
      </c>
      <c r="G15" s="99">
        <v>13477</v>
      </c>
      <c r="H15" s="99">
        <v>51</v>
      </c>
      <c r="I15" s="99">
        <v>2087.8000000000002</v>
      </c>
      <c r="J15" s="99">
        <v>115.2</v>
      </c>
      <c r="K15" s="99">
        <v>184140</v>
      </c>
      <c r="L15" s="99">
        <v>34384</v>
      </c>
      <c r="M15" s="99">
        <v>20396725</v>
      </c>
      <c r="N15" s="99">
        <v>4668858</v>
      </c>
      <c r="O15" s="99">
        <v>11919</v>
      </c>
      <c r="P15" s="99">
        <v>410093.66</v>
      </c>
      <c r="Q15" s="99">
        <v>145965.54</v>
      </c>
      <c r="R15" s="99">
        <v>139014.80000000002</v>
      </c>
      <c r="S15" s="99">
        <v>540208</v>
      </c>
      <c r="T15" s="137">
        <v>223584</v>
      </c>
      <c r="U15" s="99">
        <v>3406.2</v>
      </c>
      <c r="V15" s="99">
        <v>4703.7999999999993</v>
      </c>
      <c r="W15" s="99">
        <v>249620</v>
      </c>
      <c r="X15" s="137">
        <v>22791</v>
      </c>
      <c r="Y15" s="137">
        <v>401170</v>
      </c>
      <c r="Z15" s="99">
        <v>48136</v>
      </c>
      <c r="AA15" s="99">
        <v>53680.380000000005</v>
      </c>
      <c r="AB15" s="99">
        <v>15140.62</v>
      </c>
      <c r="AC15" s="99">
        <v>3921</v>
      </c>
      <c r="AD15" s="99">
        <v>177</v>
      </c>
      <c r="AE15" s="99">
        <v>15</v>
      </c>
      <c r="AF15" s="99">
        <v>500</v>
      </c>
      <c r="AG15" s="99">
        <v>4737473</v>
      </c>
      <c r="AH15" s="99">
        <v>20995</v>
      </c>
      <c r="AI15" s="99">
        <v>20613</v>
      </c>
      <c r="AJ15" s="99">
        <v>262130</v>
      </c>
      <c r="AK15" s="99">
        <v>32783</v>
      </c>
      <c r="AL15" s="137">
        <v>82818</v>
      </c>
      <c r="AM15" s="137">
        <v>8166</v>
      </c>
      <c r="AN15" s="99">
        <v>93329</v>
      </c>
      <c r="AO15" s="99">
        <v>3129</v>
      </c>
      <c r="AP15" s="99">
        <v>16603</v>
      </c>
      <c r="AQ15" s="99">
        <v>25531</v>
      </c>
      <c r="AR15" s="99">
        <v>85442</v>
      </c>
      <c r="AS15" s="99">
        <v>22667</v>
      </c>
      <c r="AT15" s="99">
        <v>10359</v>
      </c>
      <c r="AU15" s="137">
        <v>1123064</v>
      </c>
      <c r="AV15" s="66">
        <v>34175260</v>
      </c>
      <c r="AW15" s="66">
        <v>521703</v>
      </c>
      <c r="AX15" s="66">
        <v>2227121</v>
      </c>
      <c r="AY15" s="66">
        <v>2748824</v>
      </c>
      <c r="AZ15" s="66">
        <v>0</v>
      </c>
      <c r="BA15" s="66">
        <v>2748824</v>
      </c>
      <c r="BB15" s="66">
        <v>1943054</v>
      </c>
      <c r="BC15" s="66">
        <v>533981</v>
      </c>
      <c r="BD15" s="66">
        <v>2477035</v>
      </c>
      <c r="BE15" s="66">
        <v>2354088</v>
      </c>
      <c r="BF15" s="66">
        <v>131129</v>
      </c>
      <c r="BG15" s="66">
        <v>7711075</v>
      </c>
      <c r="BH15" s="66">
        <v>505352</v>
      </c>
      <c r="BI15" s="66">
        <v>484455</v>
      </c>
      <c r="BJ15" s="66">
        <v>1995540</v>
      </c>
      <c r="BK15" s="66">
        <v>42892069</v>
      </c>
      <c r="BN15" s="66">
        <f t="shared" si="0"/>
        <v>989807</v>
      </c>
      <c r="BP15" s="66">
        <f t="shared" si="1"/>
        <v>39401119</v>
      </c>
      <c r="BR15" s="66">
        <f t="shared" si="2"/>
        <v>2.5121291605956674E-2</v>
      </c>
      <c r="BT15" s="66">
        <f t="shared" si="3"/>
        <v>2485217</v>
      </c>
    </row>
    <row r="16" spans="1:72" s="66" customFormat="1">
      <c r="C16" s="140" t="s">
        <v>226</v>
      </c>
      <c r="D16" s="106" t="s">
        <v>57</v>
      </c>
      <c r="E16" s="66">
        <v>9</v>
      </c>
      <c r="F16" s="99">
        <v>298276</v>
      </c>
      <c r="G16" s="99">
        <v>220464</v>
      </c>
      <c r="H16" s="99">
        <v>9435</v>
      </c>
      <c r="I16" s="99">
        <v>39729</v>
      </c>
      <c r="J16" s="99">
        <v>3118</v>
      </c>
      <c r="K16" s="99">
        <v>3858451</v>
      </c>
      <c r="L16" s="99">
        <v>1462573</v>
      </c>
      <c r="M16" s="99">
        <v>767471</v>
      </c>
      <c r="N16" s="99">
        <v>29347963</v>
      </c>
      <c r="O16" s="99">
        <v>104797</v>
      </c>
      <c r="P16" s="99">
        <v>2389639.2399999998</v>
      </c>
      <c r="Q16" s="99">
        <v>850549.55999999994</v>
      </c>
      <c r="R16" s="99">
        <v>810047.20000000007</v>
      </c>
      <c r="S16" s="99">
        <v>885559</v>
      </c>
      <c r="T16" s="137">
        <v>2528391</v>
      </c>
      <c r="U16" s="99">
        <v>85095.78</v>
      </c>
      <c r="V16" s="99">
        <v>117513.21999999999</v>
      </c>
      <c r="W16" s="99">
        <v>540221</v>
      </c>
      <c r="X16" s="137">
        <v>437887</v>
      </c>
      <c r="Y16" s="137">
        <v>1180683</v>
      </c>
      <c r="Z16" s="99">
        <v>641715</v>
      </c>
      <c r="AA16" s="99">
        <v>1603711.2</v>
      </c>
      <c r="AB16" s="99">
        <v>452328.8</v>
      </c>
      <c r="AC16" s="99">
        <v>75419</v>
      </c>
      <c r="AD16" s="99">
        <v>21581</v>
      </c>
      <c r="AE16" s="99">
        <v>7428</v>
      </c>
      <c r="AF16" s="99">
        <v>1848</v>
      </c>
      <c r="AG16" s="99">
        <v>1039116</v>
      </c>
      <c r="AH16" s="99">
        <v>675397</v>
      </c>
      <c r="AI16" s="99">
        <v>792771</v>
      </c>
      <c r="AJ16" s="99">
        <v>410243</v>
      </c>
      <c r="AK16" s="99">
        <v>332794</v>
      </c>
      <c r="AL16" s="137">
        <v>1630698</v>
      </c>
      <c r="AM16" s="137">
        <v>66185</v>
      </c>
      <c r="AN16" s="99">
        <v>6703409</v>
      </c>
      <c r="AO16" s="99">
        <v>1457491</v>
      </c>
      <c r="AP16" s="99">
        <v>520269</v>
      </c>
      <c r="AQ16" s="99">
        <v>760567</v>
      </c>
      <c r="AR16" s="99">
        <v>753142</v>
      </c>
      <c r="AS16" s="99">
        <v>69088</v>
      </c>
      <c r="AT16" s="99">
        <v>1398357</v>
      </c>
      <c r="AU16" s="137">
        <v>676005</v>
      </c>
      <c r="AV16" s="66">
        <v>66027423</v>
      </c>
      <c r="AW16" s="66">
        <v>282314</v>
      </c>
      <c r="AX16" s="66">
        <v>1215317</v>
      </c>
      <c r="AY16" s="66">
        <v>1497632</v>
      </c>
      <c r="AZ16" s="66">
        <v>0</v>
      </c>
      <c r="BA16" s="66">
        <v>1497632</v>
      </c>
      <c r="BB16" s="66">
        <v>625081</v>
      </c>
      <c r="BC16" s="66">
        <v>253835</v>
      </c>
      <c r="BD16" s="66">
        <v>878916</v>
      </c>
      <c r="BE16" s="66">
        <v>8911076</v>
      </c>
      <c r="BF16" s="66">
        <v>1027298</v>
      </c>
      <c r="BG16" s="66">
        <v>12314921</v>
      </c>
      <c r="BH16" s="66">
        <v>901694</v>
      </c>
      <c r="BI16" s="66">
        <v>861977</v>
      </c>
      <c r="BJ16" s="66">
        <v>2385070</v>
      </c>
      <c r="BK16" s="66">
        <v>78963743</v>
      </c>
      <c r="BN16" s="66">
        <f t="shared" si="0"/>
        <v>1763671</v>
      </c>
      <c r="BP16" s="66">
        <f t="shared" si="1"/>
        <v>68403971</v>
      </c>
      <c r="BR16" s="66">
        <f t="shared" si="2"/>
        <v>2.5783166886612474E-2</v>
      </c>
      <c r="BT16" s="66">
        <f t="shared" si="3"/>
        <v>9938374</v>
      </c>
    </row>
    <row r="17" spans="1:72" s="66" customFormat="1">
      <c r="C17" s="140" t="s">
        <v>227</v>
      </c>
      <c r="D17" s="106" t="s">
        <v>58</v>
      </c>
      <c r="E17" s="66">
        <v>10</v>
      </c>
      <c r="F17" s="99">
        <v>146717</v>
      </c>
      <c r="G17" s="99">
        <v>235450</v>
      </c>
      <c r="H17" s="99">
        <v>82896</v>
      </c>
      <c r="I17" s="99">
        <v>359605.4</v>
      </c>
      <c r="J17" s="99">
        <v>78301.600000000006</v>
      </c>
      <c r="K17" s="99">
        <v>241355</v>
      </c>
      <c r="L17" s="99">
        <v>100037</v>
      </c>
      <c r="M17" s="99">
        <v>198628</v>
      </c>
      <c r="N17" s="99">
        <v>323919</v>
      </c>
      <c r="O17" s="99">
        <v>60601286</v>
      </c>
      <c r="P17" s="99">
        <v>12337585.58</v>
      </c>
      <c r="Q17" s="99">
        <v>4391344.0199999996</v>
      </c>
      <c r="R17" s="99">
        <v>4182232.4000000004</v>
      </c>
      <c r="S17" s="99">
        <v>3042563</v>
      </c>
      <c r="T17" s="137">
        <v>226429</v>
      </c>
      <c r="U17" s="99">
        <v>1688092.14</v>
      </c>
      <c r="V17" s="99">
        <v>2331174.86</v>
      </c>
      <c r="W17" s="99">
        <v>129856</v>
      </c>
      <c r="X17" s="137">
        <v>82573</v>
      </c>
      <c r="Y17" s="137">
        <v>719769</v>
      </c>
      <c r="Z17" s="99">
        <v>185789</v>
      </c>
      <c r="AA17" s="99">
        <v>114503.22</v>
      </c>
      <c r="AB17" s="99">
        <v>32295.78</v>
      </c>
      <c r="AC17" s="99">
        <v>71891</v>
      </c>
      <c r="AD17" s="99">
        <v>39873</v>
      </c>
      <c r="AE17" s="99">
        <v>3431</v>
      </c>
      <c r="AF17" s="99">
        <v>1654</v>
      </c>
      <c r="AG17" s="99">
        <v>1567557</v>
      </c>
      <c r="AH17" s="99">
        <v>649700</v>
      </c>
      <c r="AI17" s="99">
        <v>4331801</v>
      </c>
      <c r="AJ17" s="99">
        <v>113806</v>
      </c>
      <c r="AK17" s="99">
        <v>47082</v>
      </c>
      <c r="AL17" s="137">
        <v>809020</v>
      </c>
      <c r="AM17" s="137">
        <v>10706</v>
      </c>
      <c r="AN17" s="99">
        <v>236937</v>
      </c>
      <c r="AO17" s="99">
        <v>64127</v>
      </c>
      <c r="AP17" s="99">
        <v>149455</v>
      </c>
      <c r="AQ17" s="99">
        <v>197592</v>
      </c>
      <c r="AR17" s="99">
        <v>207640</v>
      </c>
      <c r="AS17" s="99">
        <v>13273</v>
      </c>
      <c r="AT17" s="99">
        <v>14180</v>
      </c>
      <c r="AU17" s="137">
        <v>315714</v>
      </c>
      <c r="AV17" s="66">
        <v>100677842</v>
      </c>
      <c r="AW17" s="66">
        <v>2250753</v>
      </c>
      <c r="AX17" s="66">
        <v>4191467</v>
      </c>
      <c r="AY17" s="66">
        <v>6442219</v>
      </c>
      <c r="AZ17" s="66">
        <v>0</v>
      </c>
      <c r="BA17" s="66">
        <v>6442219</v>
      </c>
      <c r="BB17" s="66">
        <v>0</v>
      </c>
      <c r="BC17" s="66">
        <v>571216</v>
      </c>
      <c r="BD17" s="66">
        <v>571216</v>
      </c>
      <c r="BE17" s="66">
        <v>227745</v>
      </c>
      <c r="BF17" s="66">
        <v>4226707</v>
      </c>
      <c r="BG17" s="66">
        <v>11467887</v>
      </c>
      <c r="BH17" s="66">
        <v>727467</v>
      </c>
      <c r="BI17" s="66">
        <v>6137037</v>
      </c>
      <c r="BJ17" s="66">
        <v>4862175</v>
      </c>
      <c r="BK17" s="66">
        <v>110143400</v>
      </c>
      <c r="BN17" s="66">
        <f t="shared" si="0"/>
        <v>6864504</v>
      </c>
      <c r="BP17" s="66">
        <f t="shared" si="1"/>
        <v>107691277</v>
      </c>
      <c r="BR17" s="66">
        <f t="shared" si="2"/>
        <v>6.3742432917756192E-2</v>
      </c>
      <c r="BT17" s="66">
        <f t="shared" si="3"/>
        <v>4454452</v>
      </c>
    </row>
    <row r="18" spans="1:72" s="66" customFormat="1">
      <c r="C18" s="140" t="s">
        <v>228</v>
      </c>
      <c r="D18" s="106" t="s">
        <v>59</v>
      </c>
      <c r="E18" s="66">
        <v>11</v>
      </c>
      <c r="F18" s="99">
        <v>5419023.1499999994</v>
      </c>
      <c r="G18" s="99">
        <v>2382178.1</v>
      </c>
      <c r="H18" s="99">
        <v>1364559.67</v>
      </c>
      <c r="I18" s="99">
        <v>605799.8459999999</v>
      </c>
      <c r="J18" s="99">
        <v>1343.7840000000001</v>
      </c>
      <c r="K18" s="99">
        <v>1518506.5999999999</v>
      </c>
      <c r="L18" s="99">
        <v>7683555.8399999999</v>
      </c>
      <c r="M18" s="99">
        <v>2627353.7799999998</v>
      </c>
      <c r="N18" s="99">
        <v>8868718.9299999997</v>
      </c>
      <c r="O18" s="99">
        <v>661887.96</v>
      </c>
      <c r="P18" s="99">
        <v>57883032.933199994</v>
      </c>
      <c r="Q18" s="99">
        <v>20602435.450799998</v>
      </c>
      <c r="R18" s="99">
        <v>19621367.095999997</v>
      </c>
      <c r="S18" s="99">
        <v>2706400.21</v>
      </c>
      <c r="T18" s="137">
        <v>1575054.5599999998</v>
      </c>
      <c r="U18" s="99">
        <v>1001159.5775999998</v>
      </c>
      <c r="V18" s="99">
        <v>1382553.7023999998</v>
      </c>
      <c r="W18" s="99">
        <v>1992713.7899999998</v>
      </c>
      <c r="X18" s="137">
        <v>4114760.8899999997</v>
      </c>
      <c r="Y18" s="137">
        <v>1105485.3599999999</v>
      </c>
      <c r="Z18" s="99">
        <v>2487647.09</v>
      </c>
      <c r="AA18" s="99">
        <v>495867.34080000001</v>
      </c>
      <c r="AB18" s="99">
        <v>139860.01920000001</v>
      </c>
      <c r="AC18" s="99">
        <v>25204.21</v>
      </c>
      <c r="AD18" s="99">
        <v>81833.59</v>
      </c>
      <c r="AE18" s="99">
        <v>548.11</v>
      </c>
      <c r="AF18" s="99">
        <v>111281.67</v>
      </c>
      <c r="AG18" s="99">
        <v>3899868.1399999997</v>
      </c>
      <c r="AH18" s="99">
        <v>36010.06</v>
      </c>
      <c r="AI18" s="99">
        <v>158794.96</v>
      </c>
      <c r="AJ18" s="99">
        <v>74732.349999999991</v>
      </c>
      <c r="AK18" s="99">
        <v>73866.819999999992</v>
      </c>
      <c r="AL18" s="137">
        <v>54516.59</v>
      </c>
      <c r="AM18" s="137">
        <v>22583.43</v>
      </c>
      <c r="AN18" s="99">
        <v>1175.28</v>
      </c>
      <c r="AO18" s="99">
        <v>81980.5</v>
      </c>
      <c r="AP18" s="99">
        <v>1180295.5899999999</v>
      </c>
      <c r="AQ18" s="99">
        <v>57762.179999999993</v>
      </c>
      <c r="AR18" s="99">
        <v>27889.3</v>
      </c>
      <c r="AS18" s="99">
        <v>13434967.289999999</v>
      </c>
      <c r="AT18" s="99">
        <v>5020.3099999999995</v>
      </c>
      <c r="AU18" s="137">
        <v>646186.88</v>
      </c>
      <c r="AV18" s="66">
        <v>166215781.75999999</v>
      </c>
      <c r="AW18" s="66">
        <v>1184399.04</v>
      </c>
      <c r="AX18" s="66">
        <v>3901819.86</v>
      </c>
      <c r="AY18" s="66">
        <v>5086218.3099999996</v>
      </c>
      <c r="AZ18" s="66">
        <v>0</v>
      </c>
      <c r="BA18" s="66">
        <v>5086218.3099999996</v>
      </c>
      <c r="BB18" s="66">
        <v>0</v>
      </c>
      <c r="BC18" s="66">
        <v>491239.89999999997</v>
      </c>
      <c r="BD18" s="66">
        <v>491239.89999999997</v>
      </c>
      <c r="BE18" s="66">
        <v>11455404.01</v>
      </c>
      <c r="BF18" s="66">
        <v>6035918.2999999998</v>
      </c>
      <c r="BG18" s="66">
        <v>23068781.109999999</v>
      </c>
      <c r="BH18" s="66">
        <v>1953737.7999999998</v>
      </c>
      <c r="BI18" s="66">
        <v>4665915.29</v>
      </c>
      <c r="BJ18" s="66">
        <v>6422230.2399999993</v>
      </c>
      <c r="BK18" s="66">
        <v>189087139.42999998</v>
      </c>
      <c r="BN18" s="66">
        <f t="shared" si="0"/>
        <v>6619653.0899999999</v>
      </c>
      <c r="BP18" s="66">
        <f t="shared" si="1"/>
        <v>171793239.97</v>
      </c>
      <c r="BR18" s="66">
        <f t="shared" si="2"/>
        <v>3.853267504097356E-2</v>
      </c>
      <c r="BT18" s="66">
        <f t="shared" si="3"/>
        <v>17491322.309999999</v>
      </c>
    </row>
    <row r="19" spans="1:72" s="66" customFormat="1">
      <c r="C19" s="140" t="s">
        <v>229</v>
      </c>
      <c r="D19" s="107" t="s">
        <v>195</v>
      </c>
      <c r="E19" s="66">
        <v>12</v>
      </c>
      <c r="F19" s="99">
        <v>1928804.8499999999</v>
      </c>
      <c r="G19" s="99">
        <v>847893.9</v>
      </c>
      <c r="H19" s="99">
        <v>485690.73</v>
      </c>
      <c r="I19" s="99">
        <v>215623.67399999997</v>
      </c>
      <c r="J19" s="99">
        <v>478.29600000000005</v>
      </c>
      <c r="K19" s="99">
        <v>540485.4</v>
      </c>
      <c r="L19" s="99">
        <v>2734824.96</v>
      </c>
      <c r="M19" s="99">
        <v>935159.82</v>
      </c>
      <c r="N19" s="99">
        <v>3156662.67</v>
      </c>
      <c r="O19" s="99">
        <v>235587.24</v>
      </c>
      <c r="P19" s="99">
        <v>20602435.450799998</v>
      </c>
      <c r="Q19" s="99">
        <v>7333070.2451999988</v>
      </c>
      <c r="R19" s="99">
        <v>6983876.4239999996</v>
      </c>
      <c r="S19" s="99">
        <v>963294.99</v>
      </c>
      <c r="T19" s="137">
        <v>560612.64</v>
      </c>
      <c r="U19" s="99">
        <v>356344.93439999997</v>
      </c>
      <c r="V19" s="99">
        <v>492095.38559999992</v>
      </c>
      <c r="W19" s="99">
        <v>709271.01</v>
      </c>
      <c r="X19" s="137">
        <v>1464575.91</v>
      </c>
      <c r="Y19" s="137">
        <v>393477.83999999997</v>
      </c>
      <c r="Z19" s="99">
        <v>885433.71</v>
      </c>
      <c r="AA19" s="99">
        <v>176495.15520000001</v>
      </c>
      <c r="AB19" s="99">
        <v>49780.684800000003</v>
      </c>
      <c r="AC19" s="99">
        <v>8970.99</v>
      </c>
      <c r="AD19" s="99">
        <v>29127.21</v>
      </c>
      <c r="AE19" s="99">
        <v>195.09</v>
      </c>
      <c r="AF19" s="99">
        <v>39608.729999999996</v>
      </c>
      <c r="AG19" s="99">
        <v>1388088.66</v>
      </c>
      <c r="AH19" s="99">
        <v>12817.14</v>
      </c>
      <c r="AI19" s="99">
        <v>56520.24</v>
      </c>
      <c r="AJ19" s="99">
        <v>26599.649999999998</v>
      </c>
      <c r="AK19" s="99">
        <v>26291.579999999998</v>
      </c>
      <c r="AL19" s="137">
        <v>19404.21</v>
      </c>
      <c r="AM19" s="137">
        <v>8038.17</v>
      </c>
      <c r="AN19" s="99">
        <v>418.32</v>
      </c>
      <c r="AO19" s="99">
        <v>29179.5</v>
      </c>
      <c r="AP19" s="99">
        <v>420105.20999999996</v>
      </c>
      <c r="AQ19" s="99">
        <v>20559.420000000002</v>
      </c>
      <c r="AR19" s="99">
        <v>9926.6999999999989</v>
      </c>
      <c r="AS19" s="99">
        <v>4781937.51</v>
      </c>
      <c r="AT19" s="99">
        <v>1786.8899999999999</v>
      </c>
      <c r="AU19" s="137">
        <v>229998.72</v>
      </c>
      <c r="AV19" s="66">
        <v>59161549.439999998</v>
      </c>
      <c r="AW19" s="66">
        <v>421565.76</v>
      </c>
      <c r="AX19" s="66">
        <v>1388783.3399999999</v>
      </c>
      <c r="AY19" s="66">
        <v>1810348.89</v>
      </c>
      <c r="AZ19" s="66">
        <v>0</v>
      </c>
      <c r="BA19" s="66">
        <v>1810348.89</v>
      </c>
      <c r="BB19" s="66">
        <v>0</v>
      </c>
      <c r="BC19" s="66">
        <v>174848.1</v>
      </c>
      <c r="BD19" s="66">
        <v>174848.1</v>
      </c>
      <c r="BE19" s="66">
        <v>4077347.19</v>
      </c>
      <c r="BF19" s="66">
        <v>2148377.6999999997</v>
      </c>
      <c r="BG19" s="66">
        <v>8210922.0899999999</v>
      </c>
      <c r="BH19" s="66">
        <v>695398.2</v>
      </c>
      <c r="BI19" s="66">
        <v>1660749.51</v>
      </c>
      <c r="BJ19" s="66">
        <v>2285878.56</v>
      </c>
      <c r="BK19" s="66">
        <v>67302202.170000002</v>
      </c>
      <c r="BN19" s="66">
        <f t="shared" si="0"/>
        <v>2356147.71</v>
      </c>
      <c r="BP19" s="66">
        <f t="shared" si="1"/>
        <v>61146746.43</v>
      </c>
      <c r="BR19" s="66">
        <f t="shared" si="2"/>
        <v>3.853267504097356E-2</v>
      </c>
      <c r="BT19" s="66">
        <f t="shared" si="3"/>
        <v>6225724.8899999997</v>
      </c>
    </row>
    <row r="20" spans="1:72" s="66" customFormat="1">
      <c r="C20" s="140" t="s">
        <v>230</v>
      </c>
      <c r="D20" s="107" t="s">
        <v>196</v>
      </c>
      <c r="E20" s="66">
        <v>13</v>
      </c>
      <c r="F20" s="99">
        <v>1836957</v>
      </c>
      <c r="G20" s="99">
        <v>807518</v>
      </c>
      <c r="H20" s="99">
        <v>462562.60000000003</v>
      </c>
      <c r="I20" s="99">
        <v>205355.88</v>
      </c>
      <c r="J20" s="99">
        <v>455.52</v>
      </c>
      <c r="K20" s="99">
        <v>514748</v>
      </c>
      <c r="L20" s="99">
        <v>2604595.2000000002</v>
      </c>
      <c r="M20" s="99">
        <v>890628.4</v>
      </c>
      <c r="N20" s="99">
        <v>3006345.4000000004</v>
      </c>
      <c r="O20" s="99">
        <v>224368.80000000002</v>
      </c>
      <c r="P20" s="99">
        <v>19621367.096000001</v>
      </c>
      <c r="Q20" s="99">
        <v>6983876.4240000006</v>
      </c>
      <c r="R20" s="99">
        <v>6651310.8800000008</v>
      </c>
      <c r="S20" s="99">
        <v>917423.8</v>
      </c>
      <c r="T20" s="137">
        <v>533916.80000000005</v>
      </c>
      <c r="U20" s="99">
        <v>339376.12800000003</v>
      </c>
      <c r="V20" s="99">
        <v>468662.272</v>
      </c>
      <c r="W20" s="99">
        <v>675496.20000000007</v>
      </c>
      <c r="X20" s="137">
        <v>1394834.2000000002</v>
      </c>
      <c r="Y20" s="137">
        <v>374740.80000000005</v>
      </c>
      <c r="Z20" s="99">
        <v>843270.20000000007</v>
      </c>
      <c r="AA20" s="99">
        <v>168090.62400000001</v>
      </c>
      <c r="AB20" s="99">
        <v>47410.176000000007</v>
      </c>
      <c r="AC20" s="99">
        <v>8543.7999999999993</v>
      </c>
      <c r="AD20" s="99">
        <v>27740.2</v>
      </c>
      <c r="AE20" s="99">
        <v>185.8</v>
      </c>
      <c r="AF20" s="99">
        <v>37722.6</v>
      </c>
      <c r="AG20" s="99">
        <v>1321989.2000000002</v>
      </c>
      <c r="AH20" s="99">
        <v>12206.800000000001</v>
      </c>
      <c r="AI20" s="99">
        <v>53828.800000000003</v>
      </c>
      <c r="AJ20" s="99">
        <v>25333</v>
      </c>
      <c r="AK20" s="99">
        <v>25039.600000000002</v>
      </c>
      <c r="AL20" s="137">
        <v>18480.2</v>
      </c>
      <c r="AM20" s="137">
        <v>7655.4000000000005</v>
      </c>
      <c r="AN20" s="99">
        <v>398.40000000000003</v>
      </c>
      <c r="AO20" s="99">
        <v>27790</v>
      </c>
      <c r="AP20" s="99">
        <v>400100.2</v>
      </c>
      <c r="AQ20" s="99">
        <v>19580.400000000001</v>
      </c>
      <c r="AR20" s="99">
        <v>9454</v>
      </c>
      <c r="AS20" s="99">
        <v>4554226.2</v>
      </c>
      <c r="AT20" s="99">
        <v>1701.8000000000002</v>
      </c>
      <c r="AU20" s="137">
        <v>219046.40000000002</v>
      </c>
      <c r="AV20" s="66">
        <v>56344332.800000004</v>
      </c>
      <c r="AW20" s="66">
        <v>401491.20000000001</v>
      </c>
      <c r="AX20" s="66">
        <v>1322650.8</v>
      </c>
      <c r="AY20" s="66">
        <v>1724141.8</v>
      </c>
      <c r="AZ20" s="66">
        <v>0</v>
      </c>
      <c r="BA20" s="66">
        <v>1724141.8</v>
      </c>
      <c r="BB20" s="66">
        <v>0</v>
      </c>
      <c r="BC20" s="66">
        <v>166522</v>
      </c>
      <c r="BD20" s="66">
        <v>166522</v>
      </c>
      <c r="BE20" s="66">
        <v>3883187.8000000003</v>
      </c>
      <c r="BF20" s="66">
        <v>2046074</v>
      </c>
      <c r="BG20" s="66">
        <v>7819925.8000000007</v>
      </c>
      <c r="BH20" s="66">
        <v>662284</v>
      </c>
      <c r="BI20" s="66">
        <v>1581666.2000000002</v>
      </c>
      <c r="BJ20" s="66">
        <v>2177027.2000000002</v>
      </c>
      <c r="BK20" s="66">
        <v>64097335.400000006</v>
      </c>
      <c r="BN20" s="66">
        <f t="shared" si="0"/>
        <v>2243950.2000000002</v>
      </c>
      <c r="BP20" s="66">
        <f t="shared" si="1"/>
        <v>58234996.600000001</v>
      </c>
      <c r="BR20" s="66">
        <f t="shared" si="2"/>
        <v>3.853267504097356E-2</v>
      </c>
      <c r="BT20" s="66">
        <f t="shared" si="3"/>
        <v>5929261.8000000007</v>
      </c>
    </row>
    <row r="21" spans="1:72" s="66" customFormat="1">
      <c r="C21" s="140" t="s">
        <v>231</v>
      </c>
      <c r="D21" s="106" t="s">
        <v>60</v>
      </c>
      <c r="E21" s="66">
        <v>14</v>
      </c>
      <c r="F21" s="99">
        <v>124450</v>
      </c>
      <c r="G21" s="99">
        <v>29852</v>
      </c>
      <c r="H21" s="99">
        <v>659</v>
      </c>
      <c r="I21" s="99">
        <v>30573.8</v>
      </c>
      <c r="J21" s="99">
        <v>253.20000000000002</v>
      </c>
      <c r="K21" s="99">
        <v>702202</v>
      </c>
      <c r="L21" s="99">
        <v>44784</v>
      </c>
      <c r="M21" s="99">
        <v>105229</v>
      </c>
      <c r="N21" s="99">
        <v>602711</v>
      </c>
      <c r="O21" s="99">
        <v>28387</v>
      </c>
      <c r="P21" s="99">
        <v>747043.25</v>
      </c>
      <c r="Q21" s="99">
        <v>265896.75</v>
      </c>
      <c r="R21" s="99">
        <v>253235</v>
      </c>
      <c r="S21" s="99">
        <v>34772610</v>
      </c>
      <c r="T21" s="137">
        <v>335472</v>
      </c>
      <c r="U21" s="99">
        <v>1958882.0999999999</v>
      </c>
      <c r="V21" s="99">
        <v>2705122.9</v>
      </c>
      <c r="W21" s="99">
        <v>522594</v>
      </c>
      <c r="X21" s="137">
        <v>587578</v>
      </c>
      <c r="Y21" s="137">
        <v>3854995</v>
      </c>
      <c r="Z21" s="99">
        <v>1166037</v>
      </c>
      <c r="AA21" s="99">
        <v>325476.84000000003</v>
      </c>
      <c r="AB21" s="99">
        <v>91801.16</v>
      </c>
      <c r="AC21" s="99">
        <v>10606</v>
      </c>
      <c r="AD21" s="99">
        <v>113734</v>
      </c>
      <c r="AE21" s="99">
        <v>32</v>
      </c>
      <c r="AF21" s="99">
        <v>665</v>
      </c>
      <c r="AG21" s="99">
        <v>36987998</v>
      </c>
      <c r="AH21" s="99">
        <v>3094</v>
      </c>
      <c r="AI21" s="99">
        <v>9744</v>
      </c>
      <c r="AJ21" s="99">
        <v>12525</v>
      </c>
      <c r="AK21" s="99">
        <v>15411</v>
      </c>
      <c r="AL21" s="137">
        <v>4092</v>
      </c>
      <c r="AM21" s="137">
        <v>5087</v>
      </c>
      <c r="AN21" s="99">
        <v>74</v>
      </c>
      <c r="AO21" s="99">
        <v>2040</v>
      </c>
      <c r="AP21" s="99">
        <v>5945</v>
      </c>
      <c r="AQ21" s="99">
        <v>948</v>
      </c>
      <c r="AR21" s="99">
        <v>28546</v>
      </c>
      <c r="AS21" s="99">
        <v>6447</v>
      </c>
      <c r="AT21" s="99">
        <v>52</v>
      </c>
      <c r="AU21" s="137">
        <v>437</v>
      </c>
      <c r="AV21" s="66">
        <v>86463324</v>
      </c>
      <c r="AW21" s="66">
        <v>3642140</v>
      </c>
      <c r="AX21" s="66">
        <v>825901</v>
      </c>
      <c r="AY21" s="66">
        <v>4468041</v>
      </c>
      <c r="AZ21" s="66">
        <v>0</v>
      </c>
      <c r="BA21" s="66">
        <v>4468041</v>
      </c>
      <c r="BB21" s="66">
        <v>0</v>
      </c>
      <c r="BC21" s="66">
        <v>70574</v>
      </c>
      <c r="BD21" s="66">
        <v>70574</v>
      </c>
      <c r="BE21" s="66">
        <v>1777266</v>
      </c>
      <c r="BF21" s="66">
        <v>567719</v>
      </c>
      <c r="BG21" s="66">
        <v>6883601</v>
      </c>
      <c r="BH21" s="66">
        <v>426273</v>
      </c>
      <c r="BI21" s="66">
        <v>781062</v>
      </c>
      <c r="BJ21" s="66">
        <v>4207162</v>
      </c>
      <c r="BK21" s="66">
        <v>96346752</v>
      </c>
      <c r="BN21" s="66">
        <f t="shared" si="0"/>
        <v>1207335</v>
      </c>
      <c r="BP21" s="66">
        <f t="shared" si="1"/>
        <v>91001939</v>
      </c>
      <c r="BR21" s="66">
        <f t="shared" si="2"/>
        <v>1.3267134890389533E-2</v>
      </c>
      <c r="BT21" s="66">
        <f t="shared" si="3"/>
        <v>2344985</v>
      </c>
    </row>
    <row r="22" spans="1:72" s="66" customFormat="1">
      <c r="A22" s="137"/>
      <c r="B22" s="137"/>
      <c r="C22" s="140" t="s">
        <v>232</v>
      </c>
      <c r="D22" s="138" t="s">
        <v>64</v>
      </c>
      <c r="E22" s="137">
        <v>19</v>
      </c>
      <c r="F22" s="137">
        <v>1098778</v>
      </c>
      <c r="G22" s="137">
        <v>2099316</v>
      </c>
      <c r="H22" s="137">
        <v>6859</v>
      </c>
      <c r="I22" s="137">
        <v>4237680.4000000004</v>
      </c>
      <c r="J22" s="137">
        <v>1405401.6</v>
      </c>
      <c r="K22" s="137">
        <v>76087</v>
      </c>
      <c r="L22" s="137">
        <v>427570</v>
      </c>
      <c r="M22" s="137">
        <v>119076</v>
      </c>
      <c r="N22" s="137">
        <v>1234956</v>
      </c>
      <c r="O22" s="137">
        <v>109023</v>
      </c>
      <c r="P22" s="137">
        <v>268018.12</v>
      </c>
      <c r="Q22" s="137">
        <v>95396.28</v>
      </c>
      <c r="R22" s="137">
        <v>90853.6</v>
      </c>
      <c r="S22" s="137">
        <v>141748</v>
      </c>
      <c r="T22" s="137">
        <v>22902858</v>
      </c>
      <c r="U22" s="137">
        <v>86162.58</v>
      </c>
      <c r="V22" s="137">
        <v>118986.42</v>
      </c>
      <c r="W22" s="137">
        <v>153710</v>
      </c>
      <c r="X22" s="137">
        <v>2124003</v>
      </c>
      <c r="Y22" s="137">
        <v>1095845</v>
      </c>
      <c r="Z22" s="137">
        <v>519317</v>
      </c>
      <c r="AA22" s="137">
        <v>326441.7</v>
      </c>
      <c r="AB22" s="137">
        <v>92073.3</v>
      </c>
      <c r="AC22" s="137">
        <v>84012</v>
      </c>
      <c r="AD22" s="137">
        <v>13930</v>
      </c>
      <c r="AE22" s="137">
        <v>2574</v>
      </c>
      <c r="AF22" s="137">
        <v>765</v>
      </c>
      <c r="AG22" s="137">
        <v>432841</v>
      </c>
      <c r="AH22" s="137">
        <v>508</v>
      </c>
      <c r="AI22" s="137">
        <v>8269</v>
      </c>
      <c r="AJ22" s="137">
        <v>12315</v>
      </c>
      <c r="AK22" s="137">
        <v>3919</v>
      </c>
      <c r="AL22" s="137">
        <v>6812</v>
      </c>
      <c r="AM22" s="137">
        <v>85</v>
      </c>
      <c r="AN22" s="137">
        <v>160629</v>
      </c>
      <c r="AO22" s="137">
        <v>5948</v>
      </c>
      <c r="AP22" s="137">
        <v>601</v>
      </c>
      <c r="AQ22" s="137">
        <v>124</v>
      </c>
      <c r="AR22" s="137">
        <v>342</v>
      </c>
      <c r="AS22" s="137">
        <v>264378</v>
      </c>
      <c r="AT22" s="137">
        <v>416</v>
      </c>
      <c r="AU22" s="137">
        <v>321</v>
      </c>
      <c r="AV22" s="137">
        <v>39828951</v>
      </c>
      <c r="AW22" s="137">
        <v>5682</v>
      </c>
      <c r="AX22" s="137">
        <v>18006</v>
      </c>
      <c r="AY22" s="137">
        <v>23688</v>
      </c>
      <c r="AZ22" s="137">
        <v>0</v>
      </c>
      <c r="BA22" s="137">
        <v>23688</v>
      </c>
      <c r="BB22" s="137">
        <v>23896216</v>
      </c>
      <c r="BC22" s="137">
        <v>2300536</v>
      </c>
      <c r="BD22" s="137">
        <v>26196752</v>
      </c>
      <c r="BE22" s="137">
        <v>2816612</v>
      </c>
      <c r="BF22" s="137">
        <v>1085401</v>
      </c>
      <c r="BG22" s="137">
        <v>30122453</v>
      </c>
      <c r="BH22" s="137">
        <v>743177</v>
      </c>
      <c r="BI22" s="137">
        <v>1315216</v>
      </c>
      <c r="BJ22" s="137">
        <v>3355309</v>
      </c>
      <c r="BK22" s="137">
        <v>71248319</v>
      </c>
      <c r="BL22" s="137"/>
      <c r="BN22" s="66">
        <f t="shared" si="0"/>
        <v>2058393</v>
      </c>
      <c r="BP22" s="66">
        <f t="shared" si="1"/>
        <v>66049391</v>
      </c>
      <c r="BR22" s="66">
        <f>BN22/BP22</f>
        <v>3.116445085769224E-2</v>
      </c>
      <c r="BT22" s="66">
        <f t="shared" si="3"/>
        <v>3902013</v>
      </c>
    </row>
    <row r="23" spans="1:72" s="66" customFormat="1">
      <c r="C23" s="140" t="s">
        <v>233</v>
      </c>
      <c r="D23" s="108" t="s">
        <v>197</v>
      </c>
      <c r="E23" s="66">
        <v>15</v>
      </c>
      <c r="F23" s="99">
        <v>12453.84</v>
      </c>
      <c r="G23" s="99">
        <v>43783.32</v>
      </c>
      <c r="H23" s="99">
        <v>73467.66</v>
      </c>
      <c r="I23" s="99">
        <v>50693.159999999996</v>
      </c>
      <c r="J23" s="99">
        <v>144.47999999999999</v>
      </c>
      <c r="K23" s="99">
        <v>10320.66</v>
      </c>
      <c r="L23" s="99">
        <v>5342.82</v>
      </c>
      <c r="M23" s="99">
        <v>706576.08</v>
      </c>
      <c r="N23" s="99">
        <v>1495698.1199999999</v>
      </c>
      <c r="O23" s="99">
        <v>7417.2</v>
      </c>
      <c r="P23" s="99">
        <v>389608.01039999997</v>
      </c>
      <c r="Q23" s="99">
        <v>138674.03759999998</v>
      </c>
      <c r="R23" s="99">
        <v>132070.51199999999</v>
      </c>
      <c r="S23" s="99">
        <v>1167051.8999999999</v>
      </c>
      <c r="T23" s="137">
        <v>2884062.3</v>
      </c>
      <c r="U23" s="99">
        <v>10262541.693599999</v>
      </c>
      <c r="V23" s="99">
        <v>14172081.386399997</v>
      </c>
      <c r="W23" s="99">
        <v>5937267</v>
      </c>
      <c r="X23" s="137">
        <v>634644.78</v>
      </c>
      <c r="Y23" s="137">
        <v>4746947.9399999995</v>
      </c>
      <c r="Z23" s="99">
        <v>6865235.1600000001</v>
      </c>
      <c r="AA23" s="99">
        <v>364105.77840000001</v>
      </c>
      <c r="AB23" s="99">
        <v>102696.50159999999</v>
      </c>
      <c r="AC23" s="99">
        <v>157804.07999999999</v>
      </c>
      <c r="AD23" s="99">
        <v>3854.7599999999998</v>
      </c>
      <c r="AE23" s="99">
        <v>651.41999999999996</v>
      </c>
      <c r="AF23" s="99">
        <v>286.44</v>
      </c>
      <c r="AG23" s="99">
        <v>7119109.2000000002</v>
      </c>
      <c r="AH23" s="99">
        <v>478.79999999999995</v>
      </c>
      <c r="AI23" s="99">
        <v>4153.8</v>
      </c>
      <c r="AJ23" s="99">
        <v>485.09999999999997</v>
      </c>
      <c r="AK23" s="99">
        <v>0</v>
      </c>
      <c r="AL23" s="137">
        <v>631.67999999999995</v>
      </c>
      <c r="AM23" s="137">
        <v>0</v>
      </c>
      <c r="AN23" s="99">
        <v>0.42</v>
      </c>
      <c r="AO23" s="99">
        <v>31.5</v>
      </c>
      <c r="AP23" s="99">
        <v>0.84</v>
      </c>
      <c r="AQ23" s="99">
        <v>282.24</v>
      </c>
      <c r="AR23" s="99">
        <v>10.5</v>
      </c>
      <c r="AS23" s="99">
        <v>3.78</v>
      </c>
      <c r="AT23" s="99">
        <v>7.56</v>
      </c>
      <c r="AU23" s="137">
        <v>722.81999999999994</v>
      </c>
      <c r="AV23" s="66">
        <v>57491400.119999997</v>
      </c>
      <c r="AW23" s="66">
        <v>0</v>
      </c>
      <c r="AX23" s="66">
        <v>0</v>
      </c>
      <c r="AY23" s="66">
        <v>0</v>
      </c>
      <c r="AZ23" s="66">
        <v>0</v>
      </c>
      <c r="BA23" s="66">
        <v>0</v>
      </c>
      <c r="BB23" s="66">
        <v>0</v>
      </c>
      <c r="BC23" s="66">
        <v>323764.98</v>
      </c>
      <c r="BD23" s="66">
        <v>323764.98</v>
      </c>
      <c r="BE23" s="66">
        <v>2456359.08</v>
      </c>
      <c r="BF23" s="66">
        <v>1965152.7</v>
      </c>
      <c r="BG23" s="66">
        <v>4745276.76</v>
      </c>
      <c r="BH23" s="66">
        <v>558962.46</v>
      </c>
      <c r="BI23" s="66">
        <v>7725697.9799999995</v>
      </c>
      <c r="BJ23" s="66">
        <v>2043995.52</v>
      </c>
      <c r="BK23" s="66">
        <v>55996011.960000001</v>
      </c>
      <c r="BN23" s="66">
        <f t="shared" si="0"/>
        <v>8284660.4399999995</v>
      </c>
      <c r="BP23" s="66">
        <f t="shared" si="1"/>
        <v>57815165.099999994</v>
      </c>
      <c r="BR23" s="66">
        <f t="shared" si="2"/>
        <v>0.1432956288487707</v>
      </c>
      <c r="BT23" s="66">
        <f t="shared" si="3"/>
        <v>4421511.78</v>
      </c>
    </row>
    <row r="24" spans="1:72" s="66" customFormat="1">
      <c r="C24" s="140" t="s">
        <v>234</v>
      </c>
      <c r="D24" s="108" t="s">
        <v>198</v>
      </c>
      <c r="E24" s="66">
        <v>16</v>
      </c>
      <c r="F24" s="99">
        <v>17198.16</v>
      </c>
      <c r="G24" s="99">
        <v>60462.679999999993</v>
      </c>
      <c r="H24" s="99">
        <v>101455.34</v>
      </c>
      <c r="I24" s="99">
        <v>70004.84</v>
      </c>
      <c r="J24" s="99">
        <v>199.51999999999998</v>
      </c>
      <c r="K24" s="99">
        <v>14252.339999999998</v>
      </c>
      <c r="L24" s="99">
        <v>7378.1799999999994</v>
      </c>
      <c r="M24" s="99">
        <v>975747.91999999993</v>
      </c>
      <c r="N24" s="99">
        <v>2065487.88</v>
      </c>
      <c r="O24" s="99">
        <v>10242.799999999999</v>
      </c>
      <c r="P24" s="99">
        <v>538030.10959999997</v>
      </c>
      <c r="Q24" s="99">
        <v>191502.24239999999</v>
      </c>
      <c r="R24" s="99">
        <v>182383.08799999999</v>
      </c>
      <c r="S24" s="99">
        <v>1611643.0999999999</v>
      </c>
      <c r="T24" s="137">
        <v>3982752.6999999997</v>
      </c>
      <c r="U24" s="99">
        <v>14172081.386399997</v>
      </c>
      <c r="V24" s="99">
        <v>19570969.533599995</v>
      </c>
      <c r="W24" s="99">
        <v>8199082.9999999991</v>
      </c>
      <c r="X24" s="137">
        <v>876414.22</v>
      </c>
      <c r="Y24" s="137">
        <v>6555309.0599999996</v>
      </c>
      <c r="Z24" s="99">
        <v>9480562.8399999999</v>
      </c>
      <c r="AA24" s="99">
        <v>502812.74160000001</v>
      </c>
      <c r="AB24" s="99">
        <v>141818.97839999999</v>
      </c>
      <c r="AC24" s="99">
        <v>217919.91999999998</v>
      </c>
      <c r="AD24" s="99">
        <v>5323.24</v>
      </c>
      <c r="AE24" s="99">
        <v>899.57999999999993</v>
      </c>
      <c r="AF24" s="99">
        <v>395.55999999999995</v>
      </c>
      <c r="AG24" s="99">
        <v>9831150.7999999989</v>
      </c>
      <c r="AH24" s="99">
        <v>661.19999999999993</v>
      </c>
      <c r="AI24" s="99">
        <v>5736.2</v>
      </c>
      <c r="AJ24" s="99">
        <v>669.9</v>
      </c>
      <c r="AK24" s="99">
        <v>0</v>
      </c>
      <c r="AL24" s="137">
        <v>872.31999999999994</v>
      </c>
      <c r="AM24" s="137">
        <v>0</v>
      </c>
      <c r="AN24" s="99">
        <v>0.57999999999999996</v>
      </c>
      <c r="AO24" s="99">
        <v>43.5</v>
      </c>
      <c r="AP24" s="99">
        <v>1.1599999999999999</v>
      </c>
      <c r="AQ24" s="99">
        <v>389.76</v>
      </c>
      <c r="AR24" s="99">
        <v>14.499999999999998</v>
      </c>
      <c r="AS24" s="99">
        <v>5.22</v>
      </c>
      <c r="AT24" s="99">
        <v>10.44</v>
      </c>
      <c r="AU24" s="137">
        <v>998.18</v>
      </c>
      <c r="AV24" s="66">
        <v>79392885.879999995</v>
      </c>
      <c r="AW24" s="66">
        <v>0</v>
      </c>
      <c r="AX24" s="66">
        <v>0</v>
      </c>
      <c r="AY24" s="66">
        <v>0</v>
      </c>
      <c r="AZ24" s="66">
        <v>0</v>
      </c>
      <c r="BA24" s="66">
        <v>0</v>
      </c>
      <c r="BB24" s="66">
        <v>0</v>
      </c>
      <c r="BC24" s="66">
        <v>447104.01999999996</v>
      </c>
      <c r="BD24" s="66">
        <v>447104.01999999996</v>
      </c>
      <c r="BE24" s="66">
        <v>3392114.92</v>
      </c>
      <c r="BF24" s="66">
        <v>2713782.3</v>
      </c>
      <c r="BG24" s="66">
        <v>6553001.2399999993</v>
      </c>
      <c r="BH24" s="66">
        <v>771900.53999999992</v>
      </c>
      <c r="BI24" s="66">
        <v>10668821.02</v>
      </c>
      <c r="BJ24" s="66">
        <v>2822660.48</v>
      </c>
      <c r="BK24" s="66">
        <v>77327826.039999992</v>
      </c>
      <c r="BN24" s="66">
        <f t="shared" si="0"/>
        <v>11440721.559999999</v>
      </c>
      <c r="BP24" s="66">
        <f t="shared" si="1"/>
        <v>79839989.899999991</v>
      </c>
      <c r="BR24" s="66">
        <f t="shared" si="2"/>
        <v>0.14329562884877067</v>
      </c>
      <c r="BT24" s="66">
        <f t="shared" si="3"/>
        <v>6105897.2199999997</v>
      </c>
    </row>
    <row r="25" spans="1:72" s="66" customFormat="1">
      <c r="C25" s="140" t="s">
        <v>235</v>
      </c>
      <c r="D25" s="106" t="s">
        <v>62</v>
      </c>
      <c r="E25" s="66">
        <v>17</v>
      </c>
      <c r="F25" s="99">
        <v>592677</v>
      </c>
      <c r="G25" s="99">
        <v>224200</v>
      </c>
      <c r="H25" s="99">
        <v>7168</v>
      </c>
      <c r="I25" s="99">
        <v>26943</v>
      </c>
      <c r="J25" s="99">
        <v>5184</v>
      </c>
      <c r="K25" s="99">
        <v>791443</v>
      </c>
      <c r="L25" s="99">
        <v>133728</v>
      </c>
      <c r="M25" s="99">
        <v>672890</v>
      </c>
      <c r="N25" s="99">
        <v>296711</v>
      </c>
      <c r="O25" s="99">
        <v>194080</v>
      </c>
      <c r="P25" s="99">
        <v>1224893.69</v>
      </c>
      <c r="Q25" s="99">
        <v>435979.11</v>
      </c>
      <c r="R25" s="99">
        <v>415218.2</v>
      </c>
      <c r="S25" s="99">
        <v>1315340</v>
      </c>
      <c r="T25" s="137">
        <v>3565430</v>
      </c>
      <c r="U25" s="99">
        <v>52715.88</v>
      </c>
      <c r="V25" s="99">
        <v>72798.12</v>
      </c>
      <c r="W25" s="99">
        <v>27715914</v>
      </c>
      <c r="X25" s="137">
        <v>1429859</v>
      </c>
      <c r="Y25" s="137">
        <v>1288062</v>
      </c>
      <c r="Z25" s="99">
        <v>4268107</v>
      </c>
      <c r="AA25" s="99">
        <v>1088391.72</v>
      </c>
      <c r="AB25" s="99">
        <v>306982.28000000003</v>
      </c>
      <c r="AC25" s="99">
        <v>200581</v>
      </c>
      <c r="AD25" s="99">
        <v>13153</v>
      </c>
      <c r="AE25" s="99">
        <v>464</v>
      </c>
      <c r="AF25" s="99">
        <v>2168</v>
      </c>
      <c r="AG25" s="99">
        <v>13806650</v>
      </c>
      <c r="AH25" s="99">
        <v>18076</v>
      </c>
      <c r="AI25" s="99">
        <v>36649</v>
      </c>
      <c r="AJ25" s="99">
        <v>34650</v>
      </c>
      <c r="AK25" s="99">
        <v>48102</v>
      </c>
      <c r="AL25" s="137">
        <v>878402</v>
      </c>
      <c r="AM25" s="137">
        <v>7670</v>
      </c>
      <c r="AN25" s="99">
        <v>3023</v>
      </c>
      <c r="AO25" s="99">
        <v>14002</v>
      </c>
      <c r="AP25" s="99">
        <v>1010840</v>
      </c>
      <c r="AQ25" s="99">
        <v>27383</v>
      </c>
      <c r="AR25" s="99">
        <v>38864</v>
      </c>
      <c r="AS25" s="99">
        <v>1586</v>
      </c>
      <c r="AT25" s="99">
        <v>42981</v>
      </c>
      <c r="AU25" s="137">
        <v>1111110</v>
      </c>
      <c r="AV25" s="66">
        <v>63421070</v>
      </c>
      <c r="AW25" s="66">
        <v>15368</v>
      </c>
      <c r="AX25" s="66">
        <v>33979</v>
      </c>
      <c r="AY25" s="66">
        <v>49347</v>
      </c>
      <c r="AZ25" s="66">
        <v>0</v>
      </c>
      <c r="BA25" s="66">
        <v>49347</v>
      </c>
      <c r="BB25" s="66">
        <v>3170573</v>
      </c>
      <c r="BC25" s="66">
        <v>759173</v>
      </c>
      <c r="BD25" s="66">
        <v>3929746</v>
      </c>
      <c r="BE25" s="66">
        <v>2550034</v>
      </c>
      <c r="BF25" s="66">
        <v>537200</v>
      </c>
      <c r="BG25" s="66">
        <v>7066326</v>
      </c>
      <c r="BH25" s="66">
        <v>130472</v>
      </c>
      <c r="BI25" s="66">
        <v>1091445</v>
      </c>
      <c r="BJ25" s="66">
        <v>3668034</v>
      </c>
      <c r="BK25" s="66">
        <v>72933514</v>
      </c>
      <c r="BN25" s="66">
        <f t="shared" si="0"/>
        <v>1221917</v>
      </c>
      <c r="BP25" s="66">
        <f t="shared" si="1"/>
        <v>67400163</v>
      </c>
      <c r="BR25" s="66">
        <f t="shared" si="2"/>
        <v>1.8129288500385376E-2</v>
      </c>
      <c r="BT25" s="66">
        <f t="shared" si="3"/>
        <v>3087234</v>
      </c>
    </row>
    <row r="26" spans="1:72" s="66" customFormat="1">
      <c r="A26" s="137"/>
      <c r="B26" s="137"/>
      <c r="C26" s="140" t="s">
        <v>236</v>
      </c>
      <c r="D26" s="138" t="s">
        <v>177</v>
      </c>
      <c r="E26" s="137">
        <v>23</v>
      </c>
      <c r="F26" s="137">
        <v>70202</v>
      </c>
      <c r="G26" s="137">
        <v>121683</v>
      </c>
      <c r="H26" s="137">
        <v>55420</v>
      </c>
      <c r="I26" s="137">
        <v>108515.2</v>
      </c>
      <c r="J26" s="137">
        <v>5960.8</v>
      </c>
      <c r="K26" s="137">
        <v>395960</v>
      </c>
      <c r="L26" s="137">
        <v>290591</v>
      </c>
      <c r="M26" s="137">
        <v>274122</v>
      </c>
      <c r="N26" s="137">
        <v>262473</v>
      </c>
      <c r="O26" s="137">
        <v>555857</v>
      </c>
      <c r="P26" s="137">
        <v>1431882.21</v>
      </c>
      <c r="Q26" s="137">
        <v>509652.99</v>
      </c>
      <c r="R26" s="137">
        <v>485383.8</v>
      </c>
      <c r="S26" s="137">
        <v>665429</v>
      </c>
      <c r="T26" s="137">
        <v>573702</v>
      </c>
      <c r="U26" s="137">
        <v>528301.62</v>
      </c>
      <c r="V26" s="137">
        <v>729559.38</v>
      </c>
      <c r="W26" s="137">
        <v>364439</v>
      </c>
      <c r="X26" s="137">
        <v>37781945</v>
      </c>
      <c r="Y26" s="137">
        <v>2147455</v>
      </c>
      <c r="Z26" s="137">
        <v>1521052</v>
      </c>
      <c r="AA26" s="137">
        <v>132919.02000000002</v>
      </c>
      <c r="AB26" s="137">
        <v>37489.979999999996</v>
      </c>
      <c r="AC26" s="137">
        <v>104076</v>
      </c>
      <c r="AD26" s="137">
        <v>2710563</v>
      </c>
      <c r="AE26" s="137">
        <v>13236</v>
      </c>
      <c r="AF26" s="137">
        <v>15105</v>
      </c>
      <c r="AG26" s="137">
        <v>471053</v>
      </c>
      <c r="AH26" s="137">
        <v>4243146</v>
      </c>
      <c r="AI26" s="137">
        <v>122989</v>
      </c>
      <c r="AJ26" s="137">
        <v>185005</v>
      </c>
      <c r="AK26" s="137">
        <v>4366948</v>
      </c>
      <c r="AL26" s="137">
        <v>1130161</v>
      </c>
      <c r="AM26" s="137">
        <v>17518</v>
      </c>
      <c r="AN26" s="137">
        <v>131562</v>
      </c>
      <c r="AO26" s="137">
        <v>111958</v>
      </c>
      <c r="AP26" s="137">
        <v>1433068</v>
      </c>
      <c r="AQ26" s="137">
        <v>122108</v>
      </c>
      <c r="AR26" s="137">
        <v>315631</v>
      </c>
      <c r="AS26" s="137">
        <v>31405</v>
      </c>
      <c r="AT26" s="137">
        <v>84595</v>
      </c>
      <c r="AU26" s="137">
        <v>4833197</v>
      </c>
      <c r="AV26" s="137">
        <v>69493317</v>
      </c>
      <c r="AW26" s="137">
        <v>2302603</v>
      </c>
      <c r="AX26" s="137">
        <v>2735368</v>
      </c>
      <c r="AY26" s="137">
        <v>5037971</v>
      </c>
      <c r="AZ26" s="137">
        <v>0</v>
      </c>
      <c r="BA26" s="137">
        <v>5037971</v>
      </c>
      <c r="BB26" s="137">
        <v>2092115</v>
      </c>
      <c r="BC26" s="137">
        <v>601489</v>
      </c>
      <c r="BD26" s="137">
        <v>2693604</v>
      </c>
      <c r="BE26" s="137">
        <v>5135220</v>
      </c>
      <c r="BF26" s="137">
        <v>1276410</v>
      </c>
      <c r="BG26" s="137">
        <v>14143206</v>
      </c>
      <c r="BH26" s="137">
        <v>3396338</v>
      </c>
      <c r="BI26" s="137">
        <v>2662391</v>
      </c>
      <c r="BJ26" s="137">
        <v>2880271</v>
      </c>
      <c r="BK26" s="137">
        <v>80458064</v>
      </c>
      <c r="BL26" s="137"/>
      <c r="BN26" s="66">
        <f t="shared" si="0"/>
        <v>6058729</v>
      </c>
      <c r="BP26" s="66">
        <f t="shared" si="1"/>
        <v>77224892</v>
      </c>
      <c r="BR26" s="66">
        <f t="shared" si="2"/>
        <v>7.8455648730463748E-2</v>
      </c>
      <c r="BT26" s="66">
        <f t="shared" si="3"/>
        <v>6411630</v>
      </c>
    </row>
    <row r="27" spans="1:72" s="66" customFormat="1">
      <c r="A27" s="137"/>
      <c r="B27" s="137"/>
      <c r="C27" s="140" t="s">
        <v>237</v>
      </c>
      <c r="D27" s="138" t="s">
        <v>66</v>
      </c>
      <c r="E27" s="137">
        <v>22</v>
      </c>
      <c r="F27" s="137">
        <v>14398</v>
      </c>
      <c r="G27" s="137">
        <v>187305</v>
      </c>
      <c r="H27" s="137">
        <v>14260</v>
      </c>
      <c r="I27" s="137">
        <v>1661545.6</v>
      </c>
      <c r="J27" s="137">
        <v>762.40000000000009</v>
      </c>
      <c r="K27" s="137">
        <v>66472</v>
      </c>
      <c r="L27" s="137">
        <v>110369</v>
      </c>
      <c r="M27" s="137">
        <v>8653</v>
      </c>
      <c r="N27" s="137">
        <v>40880</v>
      </c>
      <c r="O27" s="137">
        <v>26207</v>
      </c>
      <c r="P27" s="137">
        <v>1554729.65</v>
      </c>
      <c r="Q27" s="137">
        <v>553378.35</v>
      </c>
      <c r="R27" s="137">
        <v>527027</v>
      </c>
      <c r="S27" s="137">
        <v>172055</v>
      </c>
      <c r="T27" s="137">
        <v>1847245</v>
      </c>
      <c r="U27" s="137">
        <v>42665.279999999999</v>
      </c>
      <c r="V27" s="137">
        <v>58918.719999999994</v>
      </c>
      <c r="W27" s="137">
        <v>71623</v>
      </c>
      <c r="X27" s="137">
        <v>8199358</v>
      </c>
      <c r="Y27" s="137">
        <v>23812827</v>
      </c>
      <c r="Z27" s="137">
        <v>2991732</v>
      </c>
      <c r="AA27" s="137">
        <v>1026139.92</v>
      </c>
      <c r="AB27" s="137">
        <v>289424.08</v>
      </c>
      <c r="AC27" s="137">
        <v>5001</v>
      </c>
      <c r="AD27" s="137">
        <v>1085865</v>
      </c>
      <c r="AE27" s="137">
        <v>1247</v>
      </c>
      <c r="AF27" s="137">
        <v>928</v>
      </c>
      <c r="AG27" s="137">
        <v>5974844</v>
      </c>
      <c r="AH27" s="137">
        <v>656149</v>
      </c>
      <c r="AI27" s="137">
        <v>39596</v>
      </c>
      <c r="AJ27" s="137">
        <v>111248</v>
      </c>
      <c r="AK27" s="137">
        <v>116593</v>
      </c>
      <c r="AL27" s="137">
        <v>127998</v>
      </c>
      <c r="AM27" s="137">
        <v>342</v>
      </c>
      <c r="AN27" s="137">
        <v>591</v>
      </c>
      <c r="AO27" s="137">
        <v>21909</v>
      </c>
      <c r="AP27" s="137">
        <v>812381</v>
      </c>
      <c r="AQ27" s="137">
        <v>7831</v>
      </c>
      <c r="AR27" s="137">
        <v>34880</v>
      </c>
      <c r="AS27" s="137">
        <v>3828</v>
      </c>
      <c r="AT27" s="137">
        <v>1635</v>
      </c>
      <c r="AU27" s="137">
        <v>35131</v>
      </c>
      <c r="AV27" s="137">
        <v>52315970</v>
      </c>
      <c r="AW27" s="137">
        <v>1318753</v>
      </c>
      <c r="AX27" s="137">
        <v>3294834</v>
      </c>
      <c r="AY27" s="137">
        <v>4613586</v>
      </c>
      <c r="AZ27" s="137">
        <v>0</v>
      </c>
      <c r="BA27" s="137">
        <v>4613586</v>
      </c>
      <c r="BB27" s="137">
        <v>5089799</v>
      </c>
      <c r="BC27" s="137">
        <v>1446800</v>
      </c>
      <c r="BD27" s="137">
        <v>6536599</v>
      </c>
      <c r="BE27" s="137">
        <v>2646925</v>
      </c>
      <c r="BF27" s="137">
        <v>2057232</v>
      </c>
      <c r="BG27" s="137">
        <v>15854342</v>
      </c>
      <c r="BH27" s="137">
        <v>540098</v>
      </c>
      <c r="BI27" s="137">
        <v>915042</v>
      </c>
      <c r="BJ27" s="137">
        <v>2751192</v>
      </c>
      <c r="BK27" s="137">
        <v>69466364</v>
      </c>
      <c r="BL27" s="137"/>
      <c r="BN27" s="66">
        <f t="shared" si="0"/>
        <v>1455140</v>
      </c>
      <c r="BP27" s="66">
        <f t="shared" si="1"/>
        <v>63466155</v>
      </c>
      <c r="BR27" s="66">
        <f t="shared" si="2"/>
        <v>2.2927810893853581E-2</v>
      </c>
      <c r="BT27" s="66">
        <f t="shared" si="3"/>
        <v>4704157</v>
      </c>
    </row>
    <row r="28" spans="1:72" s="66" customFormat="1">
      <c r="C28" s="140" t="s">
        <v>238</v>
      </c>
      <c r="D28" s="106" t="s">
        <v>63</v>
      </c>
      <c r="E28" s="66">
        <v>18</v>
      </c>
      <c r="F28" s="99">
        <v>106250</v>
      </c>
      <c r="G28" s="99">
        <v>362893</v>
      </c>
      <c r="H28" s="99">
        <v>6600</v>
      </c>
      <c r="I28" s="99">
        <v>84706</v>
      </c>
      <c r="J28" s="99">
        <v>4974</v>
      </c>
      <c r="K28" s="99">
        <v>555767</v>
      </c>
      <c r="L28" s="99">
        <v>345635</v>
      </c>
      <c r="M28" s="99">
        <v>135269</v>
      </c>
      <c r="N28" s="99">
        <v>257924</v>
      </c>
      <c r="O28" s="99">
        <v>763015</v>
      </c>
      <c r="P28" s="99">
        <v>1302679.8799999999</v>
      </c>
      <c r="Q28" s="99">
        <v>463665.72</v>
      </c>
      <c r="R28" s="99">
        <v>441586.4</v>
      </c>
      <c r="S28" s="99">
        <v>9442618</v>
      </c>
      <c r="T28" s="137">
        <v>7790858</v>
      </c>
      <c r="U28" s="99">
        <v>238572.18</v>
      </c>
      <c r="V28" s="99">
        <v>329456.81999999995</v>
      </c>
      <c r="W28" s="99">
        <v>1446729</v>
      </c>
      <c r="X28" s="137">
        <v>3507505</v>
      </c>
      <c r="Y28" s="137">
        <v>2041021</v>
      </c>
      <c r="Z28" s="99">
        <v>32833780</v>
      </c>
      <c r="AA28" s="99">
        <v>2046195.06</v>
      </c>
      <c r="AB28" s="99">
        <v>577131.94000000006</v>
      </c>
      <c r="AC28" s="99">
        <v>12096</v>
      </c>
      <c r="AD28" s="99">
        <v>455718</v>
      </c>
      <c r="AE28" s="99">
        <v>3437</v>
      </c>
      <c r="AF28" s="99">
        <v>4773</v>
      </c>
      <c r="AG28" s="99">
        <v>2315442</v>
      </c>
      <c r="AH28" s="99">
        <v>54590</v>
      </c>
      <c r="AI28" s="99">
        <v>527881</v>
      </c>
      <c r="AJ28" s="99">
        <v>159060</v>
      </c>
      <c r="AK28" s="99">
        <v>53573</v>
      </c>
      <c r="AL28" s="137">
        <v>40409</v>
      </c>
      <c r="AM28" s="137">
        <v>3389</v>
      </c>
      <c r="AN28" s="99">
        <v>49405</v>
      </c>
      <c r="AO28" s="99">
        <v>21322</v>
      </c>
      <c r="AP28" s="99">
        <v>17460</v>
      </c>
      <c r="AQ28" s="99">
        <v>10442</v>
      </c>
      <c r="AR28" s="99">
        <v>20452</v>
      </c>
      <c r="AS28" s="99">
        <v>6342</v>
      </c>
      <c r="AT28" s="99">
        <v>22221</v>
      </c>
      <c r="AU28" s="137">
        <v>16661</v>
      </c>
      <c r="AV28" s="66">
        <v>68879506</v>
      </c>
      <c r="AW28" s="66">
        <v>23262</v>
      </c>
      <c r="AX28" s="66">
        <v>20573</v>
      </c>
      <c r="AY28" s="66">
        <v>43835</v>
      </c>
      <c r="AZ28" s="66">
        <v>0</v>
      </c>
      <c r="BA28" s="66">
        <v>43835</v>
      </c>
      <c r="BB28" s="66">
        <v>19876312</v>
      </c>
      <c r="BC28" s="66">
        <v>5413595</v>
      </c>
      <c r="BD28" s="66">
        <v>25289907</v>
      </c>
      <c r="BE28" s="66">
        <v>3601262</v>
      </c>
      <c r="BF28" s="66">
        <v>858706</v>
      </c>
      <c r="BG28" s="66">
        <v>29793709</v>
      </c>
      <c r="BH28" s="66">
        <v>1193703</v>
      </c>
      <c r="BI28" s="66">
        <v>3956657</v>
      </c>
      <c r="BJ28" s="66">
        <v>4709430</v>
      </c>
      <c r="BK28" s="66">
        <v>98232284</v>
      </c>
      <c r="BN28" s="66">
        <f t="shared" si="0"/>
        <v>5150360</v>
      </c>
      <c r="BP28" s="66">
        <f t="shared" si="1"/>
        <v>94213248</v>
      </c>
      <c r="BR28" s="66">
        <f t="shared" si="2"/>
        <v>5.4667046400947772E-2</v>
      </c>
      <c r="BT28" s="66">
        <f t="shared" si="3"/>
        <v>4459968</v>
      </c>
    </row>
    <row r="29" spans="1:72" s="66" customFormat="1">
      <c r="C29" s="140" t="s">
        <v>239</v>
      </c>
      <c r="D29" s="74" t="s">
        <v>157</v>
      </c>
      <c r="E29" s="66">
        <v>20</v>
      </c>
      <c r="F29" s="99">
        <v>884576.94000000006</v>
      </c>
      <c r="G29" s="99">
        <v>18763.68</v>
      </c>
      <c r="H29" s="99">
        <v>1063.92</v>
      </c>
      <c r="I29" s="99">
        <v>11405.004000000001</v>
      </c>
      <c r="J29" s="99">
        <v>353.49600000000004</v>
      </c>
      <c r="K29" s="99">
        <v>49168.86</v>
      </c>
      <c r="L29" s="99">
        <v>25505.22</v>
      </c>
      <c r="M29" s="99">
        <v>23182.38</v>
      </c>
      <c r="N29" s="99">
        <v>18407.22</v>
      </c>
      <c r="O29" s="99">
        <v>27477.84</v>
      </c>
      <c r="P29" s="99">
        <v>1608099.8699999999</v>
      </c>
      <c r="Q29" s="99">
        <v>572374.53</v>
      </c>
      <c r="R29" s="99">
        <v>545118.6</v>
      </c>
      <c r="S29" s="99">
        <v>49609.560000000005</v>
      </c>
      <c r="T29" s="137">
        <v>3242173.74</v>
      </c>
      <c r="U29" s="99">
        <v>122395.29119999999</v>
      </c>
      <c r="V29" s="99">
        <v>169022.06879999998</v>
      </c>
      <c r="W29" s="99">
        <v>25742.34</v>
      </c>
      <c r="X29" s="137">
        <v>80265.899999999994</v>
      </c>
      <c r="Y29" s="137">
        <v>2066730.12</v>
      </c>
      <c r="Z29" s="99">
        <v>213405.66</v>
      </c>
      <c r="AA29" s="99">
        <v>40709031.433200002</v>
      </c>
      <c r="AB29" s="99">
        <v>11482034.506800001</v>
      </c>
      <c r="AC29" s="99">
        <v>116730.9</v>
      </c>
      <c r="AD29" s="99">
        <v>7903.7400000000007</v>
      </c>
      <c r="AE29" s="99">
        <v>1983.54</v>
      </c>
      <c r="AF29" s="99">
        <v>483.6</v>
      </c>
      <c r="AG29" s="99">
        <v>113731.02</v>
      </c>
      <c r="AH29" s="99">
        <v>9632.2200000000012</v>
      </c>
      <c r="AI29" s="99">
        <v>4337272.68</v>
      </c>
      <c r="AJ29" s="99">
        <v>7346.8200000000006</v>
      </c>
      <c r="AK29" s="99">
        <v>17184.18</v>
      </c>
      <c r="AL29" s="137">
        <v>175556.16</v>
      </c>
      <c r="AM29" s="137">
        <v>562.38</v>
      </c>
      <c r="AN29" s="99">
        <v>138762</v>
      </c>
      <c r="AO29" s="99">
        <v>29816.280000000002</v>
      </c>
      <c r="AP29" s="99">
        <v>39290.94</v>
      </c>
      <c r="AQ29" s="99">
        <v>56502.420000000006</v>
      </c>
      <c r="AR29" s="99">
        <v>29982.420000000002</v>
      </c>
      <c r="AS29" s="99">
        <v>4233.84</v>
      </c>
      <c r="AT29" s="99">
        <v>4115.28</v>
      </c>
      <c r="AU29" s="137">
        <v>29653.260000000002</v>
      </c>
      <c r="AV29" s="66">
        <v>67066651.080000006</v>
      </c>
      <c r="AW29" s="66">
        <v>3332851.8600000003</v>
      </c>
      <c r="AX29" s="66">
        <v>6154205.46</v>
      </c>
      <c r="AY29" s="66">
        <v>9487058.0999999996</v>
      </c>
      <c r="AZ29" s="66">
        <v>0</v>
      </c>
      <c r="BA29" s="66">
        <v>9487058.0999999996</v>
      </c>
      <c r="BB29" s="66">
        <v>1226364.3600000001</v>
      </c>
      <c r="BC29" s="66">
        <v>817893.96000000008</v>
      </c>
      <c r="BD29" s="66">
        <v>2044258.32</v>
      </c>
      <c r="BE29" s="66">
        <v>3135438.54</v>
      </c>
      <c r="BF29" s="66">
        <v>1777314.24</v>
      </c>
      <c r="BG29" s="66">
        <v>16444069.200000001</v>
      </c>
      <c r="BH29" s="66">
        <v>402901.98000000004</v>
      </c>
      <c r="BI29" s="66">
        <v>4259470.0200000005</v>
      </c>
      <c r="BJ29" s="66">
        <v>3903318.12</v>
      </c>
      <c r="BK29" s="66">
        <v>82751666.400000006</v>
      </c>
      <c r="BN29" s="66">
        <f t="shared" si="0"/>
        <v>4662372.0000000009</v>
      </c>
      <c r="BP29" s="66">
        <f t="shared" si="1"/>
        <v>78597967.5</v>
      </c>
      <c r="BR29" s="66">
        <f t="shared" si="2"/>
        <v>5.9319243846859028E-2</v>
      </c>
      <c r="BT29" s="66">
        <f t="shared" si="3"/>
        <v>4912752.78</v>
      </c>
    </row>
    <row r="30" spans="1:72" s="66" customFormat="1">
      <c r="C30" s="140" t="s">
        <v>240</v>
      </c>
      <c r="D30" s="74" t="s">
        <v>158</v>
      </c>
      <c r="E30" s="66">
        <v>21</v>
      </c>
      <c r="F30" s="99">
        <v>249496.06</v>
      </c>
      <c r="G30" s="99">
        <v>5292.32</v>
      </c>
      <c r="H30" s="99">
        <v>300.08</v>
      </c>
      <c r="I30" s="99">
        <v>3216.7960000000003</v>
      </c>
      <c r="J30" s="99">
        <v>99.704000000000008</v>
      </c>
      <c r="K30" s="99">
        <v>13868.14</v>
      </c>
      <c r="L30" s="99">
        <v>7193.78</v>
      </c>
      <c r="M30" s="99">
        <v>6538.62</v>
      </c>
      <c r="N30" s="99">
        <v>5191.78</v>
      </c>
      <c r="O30" s="99">
        <v>7750.16</v>
      </c>
      <c r="P30" s="99">
        <v>453566.63</v>
      </c>
      <c r="Q30" s="99">
        <v>161438.97</v>
      </c>
      <c r="R30" s="99">
        <v>153751.4</v>
      </c>
      <c r="S30" s="99">
        <v>13992.44</v>
      </c>
      <c r="T30" s="137">
        <v>914459.26</v>
      </c>
      <c r="U30" s="99">
        <v>34521.748800000001</v>
      </c>
      <c r="V30" s="99">
        <v>47672.891199999998</v>
      </c>
      <c r="W30" s="99">
        <v>7260.66</v>
      </c>
      <c r="X30" s="137">
        <v>22639.1</v>
      </c>
      <c r="Y30" s="137">
        <v>582923.88</v>
      </c>
      <c r="Z30" s="99">
        <v>60191.340000000004</v>
      </c>
      <c r="AA30" s="99">
        <v>11482034.506800001</v>
      </c>
      <c r="AB30" s="99">
        <v>3238522.5532</v>
      </c>
      <c r="AC30" s="99">
        <v>32924.1</v>
      </c>
      <c r="AD30" s="99">
        <v>2229.2600000000002</v>
      </c>
      <c r="AE30" s="99">
        <v>559.46</v>
      </c>
      <c r="AF30" s="99">
        <v>136.4</v>
      </c>
      <c r="AG30" s="99">
        <v>32077.98</v>
      </c>
      <c r="AH30" s="99">
        <v>2716.78</v>
      </c>
      <c r="AI30" s="99">
        <v>1223333.32</v>
      </c>
      <c r="AJ30" s="99">
        <v>2072.1799999999998</v>
      </c>
      <c r="AK30" s="99">
        <v>4846.82</v>
      </c>
      <c r="AL30" s="137">
        <v>49515.840000000004</v>
      </c>
      <c r="AM30" s="137">
        <v>158.62</v>
      </c>
      <c r="AN30" s="99">
        <v>39138</v>
      </c>
      <c r="AO30" s="99">
        <v>8409.7199999999993</v>
      </c>
      <c r="AP30" s="99">
        <v>11082.06</v>
      </c>
      <c r="AQ30" s="99">
        <v>15936.58</v>
      </c>
      <c r="AR30" s="99">
        <v>8456.58</v>
      </c>
      <c r="AS30" s="99">
        <v>1194.1600000000001</v>
      </c>
      <c r="AT30" s="99">
        <v>1160.72</v>
      </c>
      <c r="AU30" s="137">
        <v>8363.74</v>
      </c>
      <c r="AV30" s="66">
        <v>18916234.920000002</v>
      </c>
      <c r="AW30" s="66">
        <v>940035.14</v>
      </c>
      <c r="AX30" s="66">
        <v>1735801.54</v>
      </c>
      <c r="AY30" s="66">
        <v>2675836.9</v>
      </c>
      <c r="AZ30" s="66">
        <v>0</v>
      </c>
      <c r="BA30" s="66">
        <v>2675836.9</v>
      </c>
      <c r="BB30" s="66">
        <v>345897.64</v>
      </c>
      <c r="BC30" s="66">
        <v>230688.04</v>
      </c>
      <c r="BD30" s="66">
        <v>576585.68000000005</v>
      </c>
      <c r="BE30" s="66">
        <v>884354.46</v>
      </c>
      <c r="BF30" s="66">
        <v>501293.76</v>
      </c>
      <c r="BG30" s="66">
        <v>4638070.8</v>
      </c>
      <c r="BH30" s="66">
        <v>113639.02</v>
      </c>
      <c r="BI30" s="66">
        <v>1201388.98</v>
      </c>
      <c r="BJ30" s="66">
        <v>1100935.8800000001</v>
      </c>
      <c r="BK30" s="66">
        <v>23340213.600000001</v>
      </c>
      <c r="BN30" s="66">
        <f t="shared" si="0"/>
        <v>1315028</v>
      </c>
      <c r="BP30" s="66">
        <f t="shared" si="1"/>
        <v>22168657.5</v>
      </c>
      <c r="BR30" s="66">
        <f t="shared" si="2"/>
        <v>5.9319243846859014E-2</v>
      </c>
      <c r="BT30" s="66">
        <f t="shared" si="3"/>
        <v>1385648.22</v>
      </c>
    </row>
    <row r="31" spans="1:72" s="66" customFormat="1">
      <c r="C31" s="140" t="s">
        <v>241</v>
      </c>
      <c r="D31" s="106" t="s">
        <v>179</v>
      </c>
      <c r="E31" s="66">
        <v>24</v>
      </c>
      <c r="F31" s="99">
        <v>1846</v>
      </c>
      <c r="G31" s="99">
        <v>24106</v>
      </c>
      <c r="H31" s="99">
        <v>2815</v>
      </c>
      <c r="I31" s="99">
        <v>51120.800000000003</v>
      </c>
      <c r="J31" s="99">
        <v>4723.2</v>
      </c>
      <c r="K31" s="99">
        <v>35737</v>
      </c>
      <c r="L31" s="99">
        <v>120833</v>
      </c>
      <c r="M31" s="99">
        <v>72584</v>
      </c>
      <c r="N31" s="99">
        <v>832566</v>
      </c>
      <c r="O31" s="99">
        <v>33827</v>
      </c>
      <c r="P31" s="99">
        <v>42740.189999999995</v>
      </c>
      <c r="Q31" s="99">
        <v>15212.609999999999</v>
      </c>
      <c r="R31" s="99">
        <v>14488.2</v>
      </c>
      <c r="S31" s="99">
        <v>574901</v>
      </c>
      <c r="T31" s="137">
        <v>118436</v>
      </c>
      <c r="U31" s="99">
        <v>790412.27999999991</v>
      </c>
      <c r="V31" s="99">
        <v>1091521.72</v>
      </c>
      <c r="W31" s="99">
        <v>576447</v>
      </c>
      <c r="X31" s="137">
        <v>13847</v>
      </c>
      <c r="Y31" s="137">
        <v>22100</v>
      </c>
      <c r="Z31" s="99">
        <v>63822</v>
      </c>
      <c r="AA31" s="99">
        <v>69722.64</v>
      </c>
      <c r="AB31" s="99">
        <v>19665.36</v>
      </c>
      <c r="AC31" s="99">
        <v>324193</v>
      </c>
      <c r="AD31" s="99">
        <v>541632</v>
      </c>
      <c r="AE31" s="99">
        <v>2763</v>
      </c>
      <c r="AF31" s="99">
        <v>19017</v>
      </c>
      <c r="AG31" s="99">
        <v>8868</v>
      </c>
      <c r="AH31" s="99">
        <v>5875</v>
      </c>
      <c r="AI31" s="99">
        <v>57999</v>
      </c>
      <c r="AJ31" s="99">
        <v>12594</v>
      </c>
      <c r="AK31" s="99">
        <v>2137</v>
      </c>
      <c r="AL31" s="137">
        <v>2107079</v>
      </c>
      <c r="AM31" s="137">
        <v>28</v>
      </c>
      <c r="AN31" s="99">
        <v>1102</v>
      </c>
      <c r="AO31" s="99">
        <v>43455</v>
      </c>
      <c r="AP31" s="99">
        <v>315351</v>
      </c>
      <c r="AQ31" s="99">
        <v>44592</v>
      </c>
      <c r="AR31" s="99">
        <v>21780</v>
      </c>
      <c r="AS31" s="99">
        <v>5972</v>
      </c>
      <c r="AT31" s="99">
        <v>59635</v>
      </c>
      <c r="AU31" s="137">
        <v>352261</v>
      </c>
      <c r="AV31" s="66">
        <v>8519805</v>
      </c>
      <c r="AW31" s="66">
        <v>613</v>
      </c>
      <c r="AX31" s="66">
        <v>6804</v>
      </c>
      <c r="AY31" s="66">
        <v>7417</v>
      </c>
      <c r="AZ31" s="66">
        <v>0</v>
      </c>
      <c r="BA31" s="66">
        <v>7417</v>
      </c>
      <c r="BB31" s="66">
        <v>0</v>
      </c>
      <c r="BC31" s="66">
        <v>65301</v>
      </c>
      <c r="BD31" s="66">
        <v>65301</v>
      </c>
      <c r="BE31" s="66">
        <v>108157</v>
      </c>
      <c r="BF31" s="66">
        <v>61808</v>
      </c>
      <c r="BG31" s="66">
        <v>242683</v>
      </c>
      <c r="BH31" s="66">
        <v>1457255</v>
      </c>
      <c r="BI31" s="66">
        <v>2257255</v>
      </c>
      <c r="BJ31" s="66">
        <v>252663</v>
      </c>
      <c r="BK31" s="66">
        <v>5300641</v>
      </c>
      <c r="BN31" s="66">
        <f t="shared" si="0"/>
        <v>3714510</v>
      </c>
      <c r="BP31" s="66">
        <f t="shared" si="1"/>
        <v>8592523</v>
      </c>
      <c r="BR31" s="66">
        <f t="shared" si="2"/>
        <v>0.43229561329076455</v>
      </c>
      <c r="BT31" s="66">
        <f t="shared" si="3"/>
        <v>169965</v>
      </c>
    </row>
    <row r="32" spans="1:72" s="66" customFormat="1">
      <c r="C32" s="140" t="s">
        <v>242</v>
      </c>
      <c r="D32" s="106" t="s">
        <v>70</v>
      </c>
      <c r="E32" s="66">
        <v>25</v>
      </c>
      <c r="F32" s="99">
        <v>184417</v>
      </c>
      <c r="G32" s="99">
        <v>401280</v>
      </c>
      <c r="H32" s="99">
        <v>186500</v>
      </c>
      <c r="I32" s="99">
        <v>353313.2</v>
      </c>
      <c r="J32" s="99">
        <v>19174.8</v>
      </c>
      <c r="K32" s="99">
        <v>1265214</v>
      </c>
      <c r="L32" s="99">
        <v>947449</v>
      </c>
      <c r="M32" s="99">
        <v>850559</v>
      </c>
      <c r="N32" s="99">
        <v>801060</v>
      </c>
      <c r="O32" s="99">
        <v>1707266</v>
      </c>
      <c r="P32" s="99">
        <v>4247605.29</v>
      </c>
      <c r="Q32" s="99">
        <v>1511859.51</v>
      </c>
      <c r="R32" s="99">
        <v>1439866.2000000002</v>
      </c>
      <c r="S32" s="99">
        <v>1383235</v>
      </c>
      <c r="T32" s="137">
        <v>552428</v>
      </c>
      <c r="U32" s="99">
        <v>1745604</v>
      </c>
      <c r="V32" s="99">
        <v>2410596</v>
      </c>
      <c r="W32" s="99">
        <v>882210</v>
      </c>
      <c r="X32" s="137">
        <v>390142</v>
      </c>
      <c r="Y32" s="137">
        <v>301399</v>
      </c>
      <c r="Z32" s="99">
        <v>672867</v>
      </c>
      <c r="AA32" s="99">
        <v>277400.76</v>
      </c>
      <c r="AB32" s="99">
        <v>78241.240000000005</v>
      </c>
      <c r="AC32" s="99">
        <v>49041</v>
      </c>
      <c r="AD32" s="99">
        <v>8007680</v>
      </c>
      <c r="AE32" s="99">
        <v>33609</v>
      </c>
      <c r="AF32" s="99">
        <v>45873</v>
      </c>
      <c r="AG32" s="99">
        <v>1014294</v>
      </c>
      <c r="AH32" s="99">
        <v>356265</v>
      </c>
      <c r="AI32" s="99">
        <v>250498</v>
      </c>
      <c r="AJ32" s="99">
        <v>260241</v>
      </c>
      <c r="AK32" s="99">
        <v>103169</v>
      </c>
      <c r="AL32" s="137">
        <v>324724</v>
      </c>
      <c r="AM32" s="137">
        <v>10316</v>
      </c>
      <c r="AN32" s="99">
        <v>206937</v>
      </c>
      <c r="AO32" s="99">
        <v>322740</v>
      </c>
      <c r="AP32" s="99">
        <v>103421</v>
      </c>
      <c r="AQ32" s="99">
        <v>149048</v>
      </c>
      <c r="AR32" s="99">
        <v>90147</v>
      </c>
      <c r="AS32" s="99">
        <v>48899</v>
      </c>
      <c r="AT32" s="99">
        <v>31641</v>
      </c>
      <c r="AU32" s="137">
        <v>59676</v>
      </c>
      <c r="AV32" s="66">
        <v>34077907</v>
      </c>
      <c r="AW32" s="66">
        <v>1367651</v>
      </c>
      <c r="AX32" s="66">
        <v>4663228</v>
      </c>
      <c r="AY32" s="66">
        <v>6030880</v>
      </c>
      <c r="AZ32" s="66">
        <v>0</v>
      </c>
      <c r="BA32" s="66">
        <v>6030880</v>
      </c>
      <c r="BB32" s="66">
        <v>0</v>
      </c>
      <c r="BC32" s="66">
        <v>0</v>
      </c>
      <c r="BD32" s="66">
        <v>0</v>
      </c>
      <c r="BE32" s="66">
        <v>0</v>
      </c>
      <c r="BF32" s="66">
        <v>83522</v>
      </c>
      <c r="BG32" s="66">
        <v>6114402</v>
      </c>
      <c r="BH32" s="66">
        <v>0</v>
      </c>
      <c r="BI32" s="66">
        <v>350957</v>
      </c>
      <c r="BJ32" s="66">
        <v>1844501</v>
      </c>
      <c r="BK32" s="66">
        <v>41685852</v>
      </c>
      <c r="BN32" s="66">
        <f t="shared" si="0"/>
        <v>350957</v>
      </c>
      <c r="BP32" s="66">
        <f t="shared" si="1"/>
        <v>40108787</v>
      </c>
      <c r="BR32" s="66">
        <f t="shared" si="2"/>
        <v>8.7501274969995976E-3</v>
      </c>
      <c r="BT32" s="66">
        <f t="shared" si="3"/>
        <v>83522</v>
      </c>
    </row>
    <row r="33" spans="1:72" s="66" customFormat="1">
      <c r="C33" s="140" t="s">
        <v>243</v>
      </c>
      <c r="D33" s="106" t="s">
        <v>71</v>
      </c>
      <c r="E33" s="66">
        <v>26</v>
      </c>
      <c r="F33" s="99">
        <v>5011</v>
      </c>
      <c r="G33" s="99">
        <v>0</v>
      </c>
      <c r="H33" s="99">
        <v>0</v>
      </c>
      <c r="I33" s="99">
        <v>0</v>
      </c>
      <c r="J33" s="99">
        <v>0</v>
      </c>
      <c r="K33" s="99">
        <v>1030</v>
      </c>
      <c r="L33" s="99">
        <v>0</v>
      </c>
      <c r="M33" s="99">
        <v>0</v>
      </c>
      <c r="N33" s="99">
        <v>0</v>
      </c>
      <c r="O33" s="99">
        <v>5</v>
      </c>
      <c r="P33" s="99">
        <v>20.059999999999999</v>
      </c>
      <c r="Q33" s="99">
        <v>7.14</v>
      </c>
      <c r="R33" s="99">
        <v>6.8000000000000007</v>
      </c>
      <c r="S33" s="99">
        <v>1</v>
      </c>
      <c r="T33" s="137">
        <v>34721</v>
      </c>
      <c r="U33" s="99">
        <v>19564.439999999999</v>
      </c>
      <c r="V33" s="99">
        <v>27017.559999999998</v>
      </c>
      <c r="W33" s="99">
        <v>99522</v>
      </c>
      <c r="X33" s="137">
        <v>0</v>
      </c>
      <c r="Y33" s="137">
        <v>0</v>
      </c>
      <c r="Z33" s="99">
        <v>4</v>
      </c>
      <c r="AA33" s="99">
        <v>0</v>
      </c>
      <c r="AB33" s="99">
        <v>0</v>
      </c>
      <c r="AC33" s="99">
        <v>1</v>
      </c>
      <c r="AD33" s="99">
        <v>0</v>
      </c>
      <c r="AE33" s="99">
        <v>2161062</v>
      </c>
      <c r="AF33" s="99">
        <v>2</v>
      </c>
      <c r="AG33" s="99">
        <v>0</v>
      </c>
      <c r="AH33" s="99">
        <v>5201</v>
      </c>
      <c r="AI33" s="99">
        <v>1351332</v>
      </c>
      <c r="AJ33" s="99">
        <v>320300</v>
      </c>
      <c r="AK33" s="99">
        <v>0</v>
      </c>
      <c r="AL33" s="137">
        <v>43723</v>
      </c>
      <c r="AM33" s="137">
        <v>1543</v>
      </c>
      <c r="AN33" s="99">
        <v>0</v>
      </c>
      <c r="AO33" s="99">
        <v>375</v>
      </c>
      <c r="AP33" s="99">
        <v>167760</v>
      </c>
      <c r="AQ33" s="99">
        <v>1036</v>
      </c>
      <c r="AR33" s="99">
        <v>66476</v>
      </c>
      <c r="AS33" s="99">
        <v>1534</v>
      </c>
      <c r="AT33" s="99">
        <v>2068</v>
      </c>
      <c r="AU33" s="137">
        <v>52138</v>
      </c>
      <c r="AV33" s="66">
        <v>4361460</v>
      </c>
      <c r="AW33" s="66">
        <v>59566</v>
      </c>
      <c r="AX33" s="66">
        <v>176427</v>
      </c>
      <c r="AY33" s="66">
        <v>235993</v>
      </c>
      <c r="AZ33" s="66">
        <v>0</v>
      </c>
      <c r="BA33" s="66">
        <v>235993</v>
      </c>
      <c r="BB33" s="66">
        <v>0</v>
      </c>
      <c r="BC33" s="66">
        <v>232</v>
      </c>
      <c r="BD33" s="66">
        <v>232</v>
      </c>
      <c r="BE33" s="66">
        <v>0</v>
      </c>
      <c r="BF33" s="66">
        <v>54240</v>
      </c>
      <c r="BG33" s="66">
        <v>290465</v>
      </c>
      <c r="BH33" s="66">
        <v>0</v>
      </c>
      <c r="BI33" s="66">
        <v>23890</v>
      </c>
      <c r="BJ33" s="66">
        <v>203090</v>
      </c>
      <c r="BK33" s="66">
        <v>4831125</v>
      </c>
      <c r="BN33" s="66">
        <f t="shared" si="0"/>
        <v>23890</v>
      </c>
      <c r="BP33" s="66">
        <f t="shared" si="1"/>
        <v>4597685</v>
      </c>
      <c r="BR33" s="66">
        <f t="shared" si="2"/>
        <v>5.1960932512775454E-3</v>
      </c>
      <c r="BT33" s="66">
        <f t="shared" si="3"/>
        <v>54240</v>
      </c>
    </row>
    <row r="34" spans="1:72" s="66" customFormat="1">
      <c r="C34" s="140" t="s">
        <v>244</v>
      </c>
      <c r="D34" s="106" t="s">
        <v>72</v>
      </c>
      <c r="E34" s="66">
        <v>27</v>
      </c>
      <c r="F34" s="99">
        <v>0</v>
      </c>
      <c r="G34" s="99">
        <v>38268</v>
      </c>
      <c r="H34" s="99">
        <v>25260</v>
      </c>
      <c r="I34" s="99">
        <v>9736.4</v>
      </c>
      <c r="J34" s="99">
        <v>763.6</v>
      </c>
      <c r="K34" s="99">
        <v>85822</v>
      </c>
      <c r="L34" s="99">
        <v>79674</v>
      </c>
      <c r="M34" s="99">
        <v>87222</v>
      </c>
      <c r="N34" s="99">
        <v>134272</v>
      </c>
      <c r="O34" s="99">
        <v>19940</v>
      </c>
      <c r="P34" s="99">
        <v>70135.069999999992</v>
      </c>
      <c r="Q34" s="99">
        <v>24963.329999999998</v>
      </c>
      <c r="R34" s="99">
        <v>23774.600000000002</v>
      </c>
      <c r="S34" s="99">
        <v>40233</v>
      </c>
      <c r="T34" s="137">
        <v>18394</v>
      </c>
      <c r="U34" s="99">
        <v>15763.439999999999</v>
      </c>
      <c r="V34" s="99">
        <v>21768.559999999998</v>
      </c>
      <c r="W34" s="99">
        <v>158840</v>
      </c>
      <c r="X34" s="137">
        <v>26794</v>
      </c>
      <c r="Y34" s="137">
        <v>10654</v>
      </c>
      <c r="Z34" s="99">
        <v>66792</v>
      </c>
      <c r="AA34" s="99">
        <v>19613.88</v>
      </c>
      <c r="AB34" s="99">
        <v>5532.12</v>
      </c>
      <c r="AC34" s="99">
        <v>5540</v>
      </c>
      <c r="AD34" s="99">
        <v>84319</v>
      </c>
      <c r="AE34" s="99">
        <v>412</v>
      </c>
      <c r="AF34" s="99">
        <v>388714</v>
      </c>
      <c r="AG34" s="99">
        <v>1026332</v>
      </c>
      <c r="AH34" s="99">
        <v>60021</v>
      </c>
      <c r="AI34" s="99">
        <v>188305</v>
      </c>
      <c r="AJ34" s="99">
        <v>104588</v>
      </c>
      <c r="AK34" s="99">
        <v>12936</v>
      </c>
      <c r="AL34" s="137">
        <v>53002</v>
      </c>
      <c r="AM34" s="137">
        <v>5800</v>
      </c>
      <c r="AN34" s="99">
        <v>41150</v>
      </c>
      <c r="AO34" s="99">
        <v>9414</v>
      </c>
      <c r="AP34" s="99">
        <v>19050</v>
      </c>
      <c r="AQ34" s="99">
        <v>215034</v>
      </c>
      <c r="AR34" s="99">
        <v>82740</v>
      </c>
      <c r="AS34" s="99">
        <v>22721</v>
      </c>
      <c r="AT34" s="99">
        <v>8019</v>
      </c>
      <c r="AU34" s="137">
        <v>38829</v>
      </c>
      <c r="AV34" s="66">
        <v>3351144</v>
      </c>
      <c r="AW34" s="66">
        <v>129709</v>
      </c>
      <c r="AX34" s="66">
        <v>530815</v>
      </c>
      <c r="AY34" s="66">
        <v>660524</v>
      </c>
      <c r="AZ34" s="66">
        <v>0</v>
      </c>
      <c r="BA34" s="66">
        <v>660524</v>
      </c>
      <c r="BB34" s="66">
        <v>0</v>
      </c>
      <c r="BC34" s="66">
        <v>7596</v>
      </c>
      <c r="BD34" s="66">
        <v>7596</v>
      </c>
      <c r="BE34" s="66">
        <v>0</v>
      </c>
      <c r="BF34" s="66">
        <v>3192</v>
      </c>
      <c r="BG34" s="66">
        <v>671312</v>
      </c>
      <c r="BH34" s="66">
        <v>0</v>
      </c>
      <c r="BI34" s="66">
        <v>214</v>
      </c>
      <c r="BJ34" s="66">
        <v>-167912</v>
      </c>
      <c r="BK34" s="66">
        <v>3854330</v>
      </c>
      <c r="BN34" s="66">
        <f t="shared" si="0"/>
        <v>214</v>
      </c>
      <c r="BP34" s="66">
        <f t="shared" si="1"/>
        <v>4019264</v>
      </c>
      <c r="BR34" s="66">
        <f t="shared" si="2"/>
        <v>5.3243578923902488E-5</v>
      </c>
      <c r="BT34" s="66">
        <f t="shared" si="3"/>
        <v>3192</v>
      </c>
    </row>
    <row r="35" spans="1:72" s="66" customFormat="1">
      <c r="C35" s="140" t="s">
        <v>245</v>
      </c>
      <c r="D35" s="106" t="s">
        <v>18</v>
      </c>
      <c r="E35" s="66">
        <v>28</v>
      </c>
      <c r="F35" s="99">
        <v>20517</v>
      </c>
      <c r="G35" s="99">
        <v>231950</v>
      </c>
      <c r="H35" s="99">
        <v>2237</v>
      </c>
      <c r="I35" s="99">
        <v>4830.6000000000004</v>
      </c>
      <c r="J35" s="99">
        <v>282.40000000000003</v>
      </c>
      <c r="K35" s="99">
        <v>13735</v>
      </c>
      <c r="L35" s="99">
        <v>17780</v>
      </c>
      <c r="M35" s="99">
        <v>15157</v>
      </c>
      <c r="N35" s="99">
        <v>4249</v>
      </c>
      <c r="O35" s="99">
        <v>4491</v>
      </c>
      <c r="P35" s="99">
        <v>10479.58</v>
      </c>
      <c r="Q35" s="99">
        <v>3730.02</v>
      </c>
      <c r="R35" s="99">
        <v>3552.4</v>
      </c>
      <c r="S35" s="99">
        <v>20111</v>
      </c>
      <c r="T35" s="137">
        <v>31658</v>
      </c>
      <c r="U35" s="99">
        <v>3016.02</v>
      </c>
      <c r="V35" s="99">
        <v>4164.9799999999996</v>
      </c>
      <c r="W35" s="99">
        <v>8667</v>
      </c>
      <c r="X35" s="137">
        <v>6610</v>
      </c>
      <c r="Y35" s="137">
        <v>5242</v>
      </c>
      <c r="Z35" s="99">
        <v>11943</v>
      </c>
      <c r="AA35" s="99">
        <v>1710.54</v>
      </c>
      <c r="AB35" s="99">
        <v>482.46</v>
      </c>
      <c r="AC35" s="99">
        <v>103</v>
      </c>
      <c r="AD35" s="99">
        <v>23775</v>
      </c>
      <c r="AE35" s="99">
        <v>569</v>
      </c>
      <c r="AF35" s="99">
        <v>590</v>
      </c>
      <c r="AG35" s="99">
        <v>1069000</v>
      </c>
      <c r="AH35" s="99">
        <v>40186</v>
      </c>
      <c r="AI35" s="99">
        <v>30382</v>
      </c>
      <c r="AJ35" s="99">
        <v>22526</v>
      </c>
      <c r="AK35" s="99">
        <v>6661</v>
      </c>
      <c r="AL35" s="137">
        <v>74800</v>
      </c>
      <c r="AM35" s="137">
        <v>1235</v>
      </c>
      <c r="AN35" s="99">
        <v>29741</v>
      </c>
      <c r="AO35" s="99">
        <v>8133</v>
      </c>
      <c r="AP35" s="99">
        <v>12035</v>
      </c>
      <c r="AQ35" s="99">
        <v>18515</v>
      </c>
      <c r="AR35" s="99">
        <v>42544</v>
      </c>
      <c r="AS35" s="99">
        <v>12190</v>
      </c>
      <c r="AT35" s="99">
        <v>1653</v>
      </c>
      <c r="AU35" s="137">
        <v>15306</v>
      </c>
      <c r="AV35" s="66">
        <v>1836536</v>
      </c>
      <c r="AW35" s="66">
        <v>1433256</v>
      </c>
      <c r="AX35" s="66">
        <v>3164227</v>
      </c>
      <c r="AY35" s="66">
        <v>4597483</v>
      </c>
      <c r="AZ35" s="66">
        <v>0</v>
      </c>
      <c r="BA35" s="66">
        <v>4597483</v>
      </c>
      <c r="BB35" s="66">
        <v>239938903</v>
      </c>
      <c r="BC35" s="66">
        <v>0</v>
      </c>
      <c r="BD35" s="66">
        <v>239938903</v>
      </c>
      <c r="BE35" s="66">
        <v>0</v>
      </c>
      <c r="BF35" s="66">
        <v>0</v>
      </c>
      <c r="BG35" s="66">
        <v>244536385</v>
      </c>
      <c r="BH35" s="66">
        <v>33009637</v>
      </c>
      <c r="BI35" s="66">
        <v>51582000</v>
      </c>
      <c r="BJ35" s="66">
        <v>-5687382</v>
      </c>
      <c r="BK35" s="66">
        <v>156093902</v>
      </c>
      <c r="BN35" s="66">
        <f t="shared" si="0"/>
        <v>84591637</v>
      </c>
      <c r="BP35" s="66">
        <f t="shared" si="1"/>
        <v>246372922</v>
      </c>
      <c r="BR35" s="66">
        <f t="shared" si="2"/>
        <v>0.34334794714169115</v>
      </c>
      <c r="BT35" s="66">
        <f t="shared" si="3"/>
        <v>0</v>
      </c>
    </row>
    <row r="36" spans="1:72" s="66" customFormat="1">
      <c r="C36" s="140" t="s">
        <v>246</v>
      </c>
      <c r="D36" s="106" t="s">
        <v>19</v>
      </c>
      <c r="E36" s="66">
        <v>29</v>
      </c>
      <c r="F36" s="99">
        <v>8731720</v>
      </c>
      <c r="G36" s="99">
        <v>659530</v>
      </c>
      <c r="H36" s="99">
        <v>283610</v>
      </c>
      <c r="I36" s="99">
        <v>1073854.6000000001</v>
      </c>
      <c r="J36" s="99">
        <v>168016.40000000002</v>
      </c>
      <c r="K36" s="99">
        <v>3217546</v>
      </c>
      <c r="L36" s="99">
        <v>2525706</v>
      </c>
      <c r="M36" s="99">
        <v>2150670</v>
      </c>
      <c r="N36" s="99">
        <v>2369540</v>
      </c>
      <c r="O36" s="99">
        <v>6482840</v>
      </c>
      <c r="P36" s="99">
        <v>7178448.5800000001</v>
      </c>
      <c r="Q36" s="99">
        <v>2555041.02</v>
      </c>
      <c r="R36" s="99">
        <v>2433372.4</v>
      </c>
      <c r="S36" s="99">
        <v>4048542</v>
      </c>
      <c r="T36" s="137">
        <v>1427929</v>
      </c>
      <c r="U36" s="99">
        <v>2843138.34</v>
      </c>
      <c r="V36" s="99">
        <v>3926238.6599999997</v>
      </c>
      <c r="W36" s="99">
        <v>1438350</v>
      </c>
      <c r="X36" s="137">
        <v>2588920</v>
      </c>
      <c r="Y36" s="137">
        <v>1246788</v>
      </c>
      <c r="Z36" s="99">
        <v>4544085</v>
      </c>
      <c r="AA36" s="99">
        <v>2019239.82</v>
      </c>
      <c r="AB36" s="99">
        <v>569529.18000000005</v>
      </c>
      <c r="AC36" s="99">
        <v>449378</v>
      </c>
      <c r="AD36" s="99">
        <v>11989500</v>
      </c>
      <c r="AE36" s="99">
        <v>354930</v>
      </c>
      <c r="AF36" s="99">
        <v>1334980</v>
      </c>
      <c r="AG36" s="99">
        <v>1813819</v>
      </c>
      <c r="AH36" s="99">
        <v>9050505</v>
      </c>
      <c r="AI36" s="99">
        <v>769195</v>
      </c>
      <c r="AJ36" s="99">
        <v>497975</v>
      </c>
      <c r="AK36" s="99">
        <v>344435</v>
      </c>
      <c r="AL36" s="137">
        <v>512861</v>
      </c>
      <c r="AM36" s="137">
        <v>16406</v>
      </c>
      <c r="AN36" s="99">
        <v>441808</v>
      </c>
      <c r="AO36" s="99">
        <v>472750</v>
      </c>
      <c r="AP36" s="99">
        <v>249967</v>
      </c>
      <c r="AQ36" s="99">
        <v>269786</v>
      </c>
      <c r="AR36" s="99">
        <v>139677</v>
      </c>
      <c r="AS36" s="99">
        <v>102589</v>
      </c>
      <c r="AT36" s="99">
        <v>144876</v>
      </c>
      <c r="AU36" s="137">
        <v>138330</v>
      </c>
      <c r="AV36" s="66">
        <v>93576420</v>
      </c>
      <c r="AW36" s="66">
        <v>412498</v>
      </c>
      <c r="AX36" s="66">
        <v>1101440</v>
      </c>
      <c r="AY36" s="66">
        <v>1513938</v>
      </c>
      <c r="AZ36" s="66">
        <v>0</v>
      </c>
      <c r="BA36" s="66">
        <v>1513938</v>
      </c>
      <c r="BB36" s="66">
        <v>10562100</v>
      </c>
      <c r="BC36" s="66">
        <v>138258</v>
      </c>
      <c r="BD36" s="66">
        <v>10700358</v>
      </c>
      <c r="BE36" s="66">
        <v>17896856</v>
      </c>
      <c r="BF36" s="66">
        <v>2042607</v>
      </c>
      <c r="BG36" s="66">
        <v>32153759</v>
      </c>
      <c r="BH36" s="66">
        <v>393122</v>
      </c>
      <c r="BI36" s="66">
        <v>473224</v>
      </c>
      <c r="BJ36" s="66">
        <v>2929036</v>
      </c>
      <c r="BK36" s="66">
        <v>127792868</v>
      </c>
      <c r="BN36" s="66">
        <f t="shared" si="0"/>
        <v>866346</v>
      </c>
      <c r="BP36" s="66">
        <f t="shared" si="1"/>
        <v>105790716</v>
      </c>
      <c r="BR36" s="66">
        <f t="shared" si="2"/>
        <v>8.1892441298913217E-3</v>
      </c>
      <c r="BT36" s="66">
        <f t="shared" si="3"/>
        <v>19939463</v>
      </c>
    </row>
    <row r="37" spans="1:72" s="66" customFormat="1">
      <c r="C37" s="140" t="s">
        <v>247</v>
      </c>
      <c r="D37" s="106" t="s">
        <v>73</v>
      </c>
      <c r="E37" s="66">
        <v>30</v>
      </c>
      <c r="F37" s="99">
        <v>753566</v>
      </c>
      <c r="G37" s="99">
        <v>1176188</v>
      </c>
      <c r="H37" s="99">
        <v>119910</v>
      </c>
      <c r="I37" s="99">
        <v>168881.2</v>
      </c>
      <c r="J37" s="99">
        <v>35270.800000000003</v>
      </c>
      <c r="K37" s="99">
        <v>1487268</v>
      </c>
      <c r="L37" s="99">
        <v>905805</v>
      </c>
      <c r="M37" s="99">
        <v>1165723</v>
      </c>
      <c r="N37" s="99">
        <v>950143</v>
      </c>
      <c r="O37" s="99">
        <v>433074</v>
      </c>
      <c r="P37" s="99">
        <v>3321481.6999999997</v>
      </c>
      <c r="Q37" s="99">
        <v>1182222.3</v>
      </c>
      <c r="R37" s="99">
        <v>1125926</v>
      </c>
      <c r="S37" s="99">
        <v>2739700</v>
      </c>
      <c r="T37" s="137">
        <v>871954</v>
      </c>
      <c r="U37" s="99">
        <v>668256.12</v>
      </c>
      <c r="V37" s="99">
        <v>922829.87999999989</v>
      </c>
      <c r="W37" s="99">
        <v>821921</v>
      </c>
      <c r="X37" s="137">
        <v>641146</v>
      </c>
      <c r="Y37" s="137">
        <v>534286</v>
      </c>
      <c r="Z37" s="99">
        <v>1157965</v>
      </c>
      <c r="AA37" s="99">
        <v>1546326.6</v>
      </c>
      <c r="AB37" s="99">
        <v>436143.4</v>
      </c>
      <c r="AC37" s="99">
        <v>66948</v>
      </c>
      <c r="AD37" s="99">
        <v>254887</v>
      </c>
      <c r="AE37" s="99">
        <v>21902</v>
      </c>
      <c r="AF37" s="99">
        <v>4826</v>
      </c>
      <c r="AG37" s="99">
        <v>2615272</v>
      </c>
      <c r="AH37" s="99">
        <v>3940654</v>
      </c>
      <c r="AI37" s="99">
        <v>45497530</v>
      </c>
      <c r="AJ37" s="99">
        <v>94734</v>
      </c>
      <c r="AK37" s="99">
        <v>208161</v>
      </c>
      <c r="AL37" s="137">
        <v>5469676</v>
      </c>
      <c r="AM37" s="137">
        <v>45020</v>
      </c>
      <c r="AN37" s="99">
        <v>934885</v>
      </c>
      <c r="AO37" s="99">
        <v>231217</v>
      </c>
      <c r="AP37" s="99">
        <v>440172</v>
      </c>
      <c r="AQ37" s="99">
        <v>917698</v>
      </c>
      <c r="AR37" s="99">
        <v>102642</v>
      </c>
      <c r="AS37" s="99">
        <v>14759</v>
      </c>
      <c r="AT37" s="99">
        <v>49672</v>
      </c>
      <c r="AU37" s="137">
        <v>245023</v>
      </c>
      <c r="AV37" s="66">
        <v>84321666</v>
      </c>
      <c r="AW37" s="66">
        <v>585482</v>
      </c>
      <c r="AX37" s="66">
        <v>5549406</v>
      </c>
      <c r="AY37" s="66">
        <v>6134888</v>
      </c>
      <c r="AZ37" s="66">
        <v>1497617</v>
      </c>
      <c r="BA37" s="66">
        <v>7632505</v>
      </c>
      <c r="BB37" s="66">
        <v>2196005</v>
      </c>
      <c r="BC37" s="66">
        <v>264683</v>
      </c>
      <c r="BD37" s="66">
        <v>2460688</v>
      </c>
      <c r="BE37" s="66">
        <v>3154225</v>
      </c>
      <c r="BF37" s="66">
        <v>611773</v>
      </c>
      <c r="BG37" s="66">
        <v>13859192</v>
      </c>
      <c r="BH37" s="66">
        <v>1151926</v>
      </c>
      <c r="BI37" s="66">
        <v>1425301</v>
      </c>
      <c r="BJ37" s="66">
        <v>4328476</v>
      </c>
      <c r="BK37" s="66">
        <v>99932107</v>
      </c>
      <c r="BN37" s="66">
        <f t="shared" si="0"/>
        <v>2577227</v>
      </c>
      <c r="BP37" s="66">
        <f t="shared" si="1"/>
        <v>94414859</v>
      </c>
      <c r="BR37" s="66">
        <f t="shared" si="2"/>
        <v>2.7296836825228959E-2</v>
      </c>
      <c r="BT37" s="66">
        <f t="shared" si="3"/>
        <v>3765998</v>
      </c>
    </row>
    <row r="38" spans="1:72" s="66" customFormat="1">
      <c r="C38" s="140" t="s">
        <v>248</v>
      </c>
      <c r="D38" s="106" t="s">
        <v>74</v>
      </c>
      <c r="E38" s="66">
        <v>31</v>
      </c>
      <c r="F38" s="99">
        <v>174766</v>
      </c>
      <c r="G38" s="99">
        <v>162683</v>
      </c>
      <c r="H38" s="99">
        <v>19625</v>
      </c>
      <c r="I38" s="99">
        <v>62295.6</v>
      </c>
      <c r="J38" s="99">
        <v>9858.4000000000015</v>
      </c>
      <c r="K38" s="99">
        <v>438216</v>
      </c>
      <c r="L38" s="99">
        <v>228828</v>
      </c>
      <c r="M38" s="99">
        <v>306390</v>
      </c>
      <c r="N38" s="99">
        <v>379067</v>
      </c>
      <c r="O38" s="99">
        <v>66922</v>
      </c>
      <c r="P38" s="99">
        <v>802125.05999999994</v>
      </c>
      <c r="Q38" s="99">
        <v>285502.14</v>
      </c>
      <c r="R38" s="99">
        <v>271906.8</v>
      </c>
      <c r="S38" s="99">
        <v>565314</v>
      </c>
      <c r="T38" s="137">
        <v>279439</v>
      </c>
      <c r="U38" s="99">
        <v>101416.14</v>
      </c>
      <c r="V38" s="99">
        <v>140050.85999999999</v>
      </c>
      <c r="W38" s="99">
        <v>471393</v>
      </c>
      <c r="X38" s="137">
        <v>370671</v>
      </c>
      <c r="Y38" s="137">
        <v>484158</v>
      </c>
      <c r="Z38" s="99">
        <v>556228</v>
      </c>
      <c r="AA38" s="99">
        <v>278835.18</v>
      </c>
      <c r="AB38" s="99">
        <v>78645.820000000007</v>
      </c>
      <c r="AC38" s="99">
        <v>11933</v>
      </c>
      <c r="AD38" s="99">
        <v>7262</v>
      </c>
      <c r="AE38" s="99">
        <v>19050</v>
      </c>
      <c r="AF38" s="99">
        <v>3331</v>
      </c>
      <c r="AG38" s="99">
        <v>1619428</v>
      </c>
      <c r="AH38" s="99">
        <v>1265007</v>
      </c>
      <c r="AI38" s="99">
        <v>429674</v>
      </c>
      <c r="AJ38" s="99">
        <v>207248</v>
      </c>
      <c r="AK38" s="99">
        <v>446276</v>
      </c>
      <c r="AL38" s="137">
        <v>5790631</v>
      </c>
      <c r="AM38" s="137">
        <v>45163</v>
      </c>
      <c r="AN38" s="99">
        <v>4640082</v>
      </c>
      <c r="AO38" s="99">
        <v>691360</v>
      </c>
      <c r="AP38" s="99">
        <v>262421</v>
      </c>
      <c r="AQ38" s="99">
        <v>576812</v>
      </c>
      <c r="AR38" s="99">
        <v>208172</v>
      </c>
      <c r="AS38" s="99">
        <v>49254</v>
      </c>
      <c r="AT38" s="99">
        <v>24532</v>
      </c>
      <c r="AU38" s="137">
        <v>385635</v>
      </c>
      <c r="AV38" s="66">
        <v>23217606</v>
      </c>
      <c r="AW38" s="66">
        <v>1549640</v>
      </c>
      <c r="AX38" s="66">
        <v>7128379</v>
      </c>
      <c r="AY38" s="66">
        <v>8678019</v>
      </c>
      <c r="AZ38" s="66">
        <v>0</v>
      </c>
      <c r="BA38" s="66">
        <v>8678019</v>
      </c>
      <c r="BB38" s="66">
        <v>0</v>
      </c>
      <c r="BC38" s="66">
        <v>0</v>
      </c>
      <c r="BD38" s="66">
        <v>0</v>
      </c>
      <c r="BE38" s="66">
        <v>41584</v>
      </c>
      <c r="BF38" s="66">
        <v>6721</v>
      </c>
      <c r="BG38" s="66">
        <v>8726324</v>
      </c>
      <c r="BH38" s="66">
        <v>0</v>
      </c>
      <c r="BI38" s="66">
        <v>0</v>
      </c>
      <c r="BJ38" s="66">
        <v>1541828</v>
      </c>
      <c r="BK38" s="66">
        <v>33485758</v>
      </c>
      <c r="BN38" s="66">
        <f t="shared" si="0"/>
        <v>0</v>
      </c>
      <c r="BP38" s="66">
        <f t="shared" si="1"/>
        <v>31895625</v>
      </c>
      <c r="BR38" s="66">
        <f t="shared" si="2"/>
        <v>0</v>
      </c>
      <c r="BT38" s="66">
        <f t="shared" si="3"/>
        <v>48305</v>
      </c>
    </row>
    <row r="39" spans="1:72" s="66" customFormat="1">
      <c r="C39" s="140" t="s">
        <v>249</v>
      </c>
      <c r="D39" s="106" t="s">
        <v>75</v>
      </c>
      <c r="E39" s="66">
        <v>32</v>
      </c>
      <c r="F39" s="99">
        <v>54050</v>
      </c>
      <c r="G39" s="99">
        <v>7405</v>
      </c>
      <c r="H39" s="99">
        <v>704</v>
      </c>
      <c r="I39" s="99">
        <v>7855.8</v>
      </c>
      <c r="J39" s="99">
        <v>1051.2</v>
      </c>
      <c r="K39" s="99">
        <v>26615</v>
      </c>
      <c r="L39" s="99">
        <v>51877</v>
      </c>
      <c r="M39" s="99">
        <v>47164</v>
      </c>
      <c r="N39" s="99">
        <v>20471</v>
      </c>
      <c r="O39" s="99">
        <v>2720</v>
      </c>
      <c r="P39" s="99">
        <v>34149.199999999997</v>
      </c>
      <c r="Q39" s="99">
        <v>12154.8</v>
      </c>
      <c r="R39" s="99">
        <v>11576</v>
      </c>
      <c r="S39" s="99">
        <v>32271</v>
      </c>
      <c r="T39" s="137">
        <v>24166</v>
      </c>
      <c r="U39" s="99">
        <v>6394.08</v>
      </c>
      <c r="V39" s="99">
        <v>8829.92</v>
      </c>
      <c r="W39" s="99">
        <v>18227</v>
      </c>
      <c r="X39" s="137">
        <v>22721</v>
      </c>
      <c r="Y39" s="137">
        <v>12066</v>
      </c>
      <c r="Z39" s="99">
        <v>28965</v>
      </c>
      <c r="AA39" s="99">
        <v>16957.2</v>
      </c>
      <c r="AB39" s="99">
        <v>4782.8</v>
      </c>
      <c r="AC39" s="99">
        <v>1692</v>
      </c>
      <c r="AD39" s="99">
        <v>1744</v>
      </c>
      <c r="AE39" s="99">
        <v>1684</v>
      </c>
      <c r="AF39" s="99">
        <v>635</v>
      </c>
      <c r="AG39" s="99">
        <v>61078</v>
      </c>
      <c r="AH39" s="99">
        <v>110282</v>
      </c>
      <c r="AI39" s="99">
        <v>84180</v>
      </c>
      <c r="AJ39" s="99">
        <v>83074</v>
      </c>
      <c r="AK39" s="99">
        <v>1013629</v>
      </c>
      <c r="AL39" s="137">
        <v>44599</v>
      </c>
      <c r="AM39" s="137">
        <v>3712</v>
      </c>
      <c r="AN39" s="99">
        <v>339627</v>
      </c>
      <c r="AO39" s="99">
        <v>73412</v>
      </c>
      <c r="AP39" s="99">
        <v>31414</v>
      </c>
      <c r="AQ39" s="99">
        <v>49385</v>
      </c>
      <c r="AR39" s="99">
        <v>10104</v>
      </c>
      <c r="AS39" s="99">
        <v>8500</v>
      </c>
      <c r="AT39" s="99">
        <v>3165</v>
      </c>
      <c r="AU39" s="137">
        <v>12940</v>
      </c>
      <c r="AV39" s="66">
        <v>2388030</v>
      </c>
      <c r="AW39" s="66">
        <v>1519940</v>
      </c>
      <c r="AX39" s="66">
        <v>3809449</v>
      </c>
      <c r="AY39" s="66">
        <v>5329389</v>
      </c>
      <c r="AZ39" s="66">
        <v>0</v>
      </c>
      <c r="BA39" s="66">
        <v>5329389</v>
      </c>
      <c r="BB39" s="66">
        <v>13423268</v>
      </c>
      <c r="BC39" s="66">
        <v>0</v>
      </c>
      <c r="BD39" s="66">
        <v>13423268</v>
      </c>
      <c r="BE39" s="66">
        <v>136610</v>
      </c>
      <c r="BF39" s="66">
        <v>28061</v>
      </c>
      <c r="BG39" s="66">
        <v>18917328</v>
      </c>
      <c r="BH39" s="66">
        <v>2136264</v>
      </c>
      <c r="BI39" s="66">
        <v>1383844</v>
      </c>
      <c r="BJ39" s="66">
        <v>-153302</v>
      </c>
      <c r="BK39" s="66">
        <v>17631948</v>
      </c>
      <c r="BN39" s="66">
        <f t="shared" si="0"/>
        <v>3520108</v>
      </c>
      <c r="BP39" s="66">
        <f t="shared" si="1"/>
        <v>21140687</v>
      </c>
      <c r="BR39" s="66">
        <f t="shared" si="2"/>
        <v>0.16650868536107649</v>
      </c>
      <c r="BT39" s="66">
        <f t="shared" si="3"/>
        <v>164671</v>
      </c>
    </row>
    <row r="40" spans="1:72" s="66" customFormat="1">
      <c r="A40" s="137"/>
      <c r="B40" s="137"/>
      <c r="C40" s="140" t="s">
        <v>250</v>
      </c>
      <c r="D40" s="138" t="s">
        <v>78</v>
      </c>
      <c r="E40" s="137">
        <v>35</v>
      </c>
      <c r="F40" s="137">
        <v>183294</v>
      </c>
      <c r="G40" s="137">
        <v>1195230</v>
      </c>
      <c r="H40" s="137">
        <v>78486</v>
      </c>
      <c r="I40" s="137">
        <v>415632.2</v>
      </c>
      <c r="J40" s="137">
        <v>45506.8</v>
      </c>
      <c r="K40" s="137">
        <v>1933645</v>
      </c>
      <c r="L40" s="137">
        <v>727279</v>
      </c>
      <c r="M40" s="137">
        <v>623524</v>
      </c>
      <c r="N40" s="137">
        <v>479749</v>
      </c>
      <c r="O40" s="137">
        <v>203951</v>
      </c>
      <c r="P40" s="137">
        <v>2984070.1399999997</v>
      </c>
      <c r="Q40" s="137">
        <v>1062126.6599999999</v>
      </c>
      <c r="R40" s="137">
        <v>1011549.2000000001</v>
      </c>
      <c r="S40" s="137">
        <v>1331984</v>
      </c>
      <c r="T40" s="137">
        <v>701096</v>
      </c>
      <c r="U40" s="137">
        <v>255459.96</v>
      </c>
      <c r="V40" s="137">
        <v>352778.04</v>
      </c>
      <c r="W40" s="137">
        <v>1977684</v>
      </c>
      <c r="X40" s="137">
        <v>2468468</v>
      </c>
      <c r="Y40" s="137">
        <v>1254641</v>
      </c>
      <c r="Z40" s="137">
        <v>1972526</v>
      </c>
      <c r="AA40" s="137">
        <v>1118420.1600000001</v>
      </c>
      <c r="AB40" s="137">
        <v>315451.84000000003</v>
      </c>
      <c r="AC40" s="137">
        <v>28916</v>
      </c>
      <c r="AD40" s="137">
        <v>115092</v>
      </c>
      <c r="AE40" s="137">
        <v>4570</v>
      </c>
      <c r="AF40" s="137">
        <v>44101</v>
      </c>
      <c r="AG40" s="137">
        <v>1500087</v>
      </c>
      <c r="AH40" s="137">
        <v>7111680</v>
      </c>
      <c r="AI40" s="137">
        <v>1590434</v>
      </c>
      <c r="AJ40" s="137">
        <v>2013643</v>
      </c>
      <c r="AK40" s="137">
        <v>1506815</v>
      </c>
      <c r="AL40" s="137">
        <v>4289415</v>
      </c>
      <c r="AM40" s="137">
        <v>20872</v>
      </c>
      <c r="AN40" s="137">
        <v>6054968</v>
      </c>
      <c r="AO40" s="137">
        <v>5616940</v>
      </c>
      <c r="AP40" s="137">
        <v>2421345</v>
      </c>
      <c r="AQ40" s="137">
        <v>803261</v>
      </c>
      <c r="AR40" s="137">
        <v>510292</v>
      </c>
      <c r="AS40" s="137">
        <v>46251</v>
      </c>
      <c r="AT40" s="137">
        <v>311983</v>
      </c>
      <c r="AU40" s="137">
        <v>1188689</v>
      </c>
      <c r="AV40" s="137">
        <v>57871906</v>
      </c>
      <c r="AW40" s="137">
        <v>133997</v>
      </c>
      <c r="AX40" s="137">
        <v>2738062</v>
      </c>
      <c r="AY40" s="137">
        <v>2872059</v>
      </c>
      <c r="AZ40" s="137">
        <v>174052</v>
      </c>
      <c r="BA40" s="137">
        <v>3046111</v>
      </c>
      <c r="BB40" s="137">
        <v>0</v>
      </c>
      <c r="BC40" s="137">
        <v>0</v>
      </c>
      <c r="BD40" s="137">
        <v>0</v>
      </c>
      <c r="BE40" s="137">
        <v>993</v>
      </c>
      <c r="BF40" s="137">
        <v>131</v>
      </c>
      <c r="BG40" s="137">
        <v>3047235</v>
      </c>
      <c r="BH40" s="137">
        <v>0</v>
      </c>
      <c r="BI40" s="137">
        <v>1311790</v>
      </c>
      <c r="BJ40" s="137">
        <v>2868380</v>
      </c>
      <c r="BK40" s="137">
        <v>62475730</v>
      </c>
      <c r="BL40" s="137"/>
      <c r="BN40" s="66">
        <f t="shared" si="0"/>
        <v>1311790</v>
      </c>
      <c r="BP40" s="66">
        <f t="shared" si="1"/>
        <v>60918017</v>
      </c>
      <c r="BR40" s="66">
        <f t="shared" si="2"/>
        <v>2.153369503147156E-2</v>
      </c>
      <c r="BT40" s="66">
        <f t="shared" si="3"/>
        <v>1124</v>
      </c>
    </row>
    <row r="41" spans="1:72" s="66" customFormat="1">
      <c r="A41" s="137"/>
      <c r="B41" s="137"/>
      <c r="C41" s="140" t="s">
        <v>251</v>
      </c>
      <c r="D41" s="138" t="s">
        <v>79</v>
      </c>
      <c r="E41" s="137">
        <v>36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608692</v>
      </c>
      <c r="AN41" s="137">
        <v>0</v>
      </c>
      <c r="AO41" s="137">
        <v>0</v>
      </c>
      <c r="AP41" s="137">
        <v>0</v>
      </c>
      <c r="AQ41" s="137">
        <v>0</v>
      </c>
      <c r="AR41" s="137">
        <v>0</v>
      </c>
      <c r="AS41" s="137">
        <v>0</v>
      </c>
      <c r="AT41" s="137">
        <v>0</v>
      </c>
      <c r="AU41" s="137">
        <v>0</v>
      </c>
      <c r="AV41" s="137">
        <v>608692</v>
      </c>
      <c r="AW41" s="137">
        <v>0</v>
      </c>
      <c r="AX41" s="137">
        <v>0</v>
      </c>
      <c r="AY41" s="137">
        <v>0</v>
      </c>
      <c r="AZ41" s="137">
        <v>1025760</v>
      </c>
      <c r="BA41" s="137">
        <v>1025760</v>
      </c>
      <c r="BB41" s="137">
        <v>103796</v>
      </c>
      <c r="BC41" s="137">
        <v>0</v>
      </c>
      <c r="BD41" s="137">
        <v>103796</v>
      </c>
      <c r="BE41" s="137">
        <v>203996</v>
      </c>
      <c r="BF41" s="137">
        <v>150627</v>
      </c>
      <c r="BG41" s="137">
        <v>1484179</v>
      </c>
      <c r="BH41" s="137">
        <v>0</v>
      </c>
      <c r="BI41" s="137">
        <v>0</v>
      </c>
      <c r="BJ41" s="137">
        <v>57428</v>
      </c>
      <c r="BK41" s="137">
        <v>2150299</v>
      </c>
      <c r="BL41" s="137"/>
      <c r="BN41" s="66">
        <f t="shared" si="0"/>
        <v>0</v>
      </c>
      <c r="BP41" s="66">
        <f t="shared" si="1"/>
        <v>1738248</v>
      </c>
      <c r="BR41" s="66">
        <f t="shared" si="2"/>
        <v>0</v>
      </c>
      <c r="BT41" s="66">
        <f t="shared" si="3"/>
        <v>354623</v>
      </c>
    </row>
    <row r="42" spans="1:72" s="66" customFormat="1">
      <c r="C42" s="140" t="s">
        <v>252</v>
      </c>
      <c r="D42" s="106" t="s">
        <v>76</v>
      </c>
      <c r="E42" s="66">
        <v>33</v>
      </c>
      <c r="F42" s="99">
        <v>466670</v>
      </c>
      <c r="G42" s="99">
        <v>1177656</v>
      </c>
      <c r="H42" s="99">
        <v>134968</v>
      </c>
      <c r="I42" s="99">
        <v>204688.6</v>
      </c>
      <c r="J42" s="99">
        <v>16784.400000000001</v>
      </c>
      <c r="K42" s="99">
        <v>731376</v>
      </c>
      <c r="L42" s="99">
        <v>814906</v>
      </c>
      <c r="M42" s="99">
        <v>564602</v>
      </c>
      <c r="N42" s="99">
        <v>493146</v>
      </c>
      <c r="O42" s="99">
        <v>547082</v>
      </c>
      <c r="P42" s="99">
        <v>1173318.8399999999</v>
      </c>
      <c r="Q42" s="99">
        <v>417621.95999999996</v>
      </c>
      <c r="R42" s="99">
        <v>397735.2</v>
      </c>
      <c r="S42" s="99">
        <v>438683</v>
      </c>
      <c r="T42" s="137">
        <v>575900</v>
      </c>
      <c r="U42" s="99">
        <v>1232530.74</v>
      </c>
      <c r="V42" s="99">
        <v>1702066.2599999998</v>
      </c>
      <c r="W42" s="99">
        <v>622389</v>
      </c>
      <c r="X42" s="137">
        <v>159585</v>
      </c>
      <c r="Y42" s="137">
        <v>310555</v>
      </c>
      <c r="Z42" s="99">
        <v>517441</v>
      </c>
      <c r="AA42" s="99">
        <v>380310.06</v>
      </c>
      <c r="AB42" s="99">
        <v>107266.94</v>
      </c>
      <c r="AC42" s="99">
        <v>24376</v>
      </c>
      <c r="AD42" s="99">
        <v>229646</v>
      </c>
      <c r="AE42" s="99">
        <v>107511</v>
      </c>
      <c r="AF42" s="99">
        <v>16052</v>
      </c>
      <c r="AG42" s="99">
        <v>2208023</v>
      </c>
      <c r="AH42" s="99">
        <v>3666902</v>
      </c>
      <c r="AI42" s="99">
        <v>3027766</v>
      </c>
      <c r="AJ42" s="99">
        <v>432691</v>
      </c>
      <c r="AK42" s="99">
        <v>143608</v>
      </c>
      <c r="AL42" s="137">
        <v>7908467</v>
      </c>
      <c r="AM42" s="137">
        <v>29793</v>
      </c>
      <c r="AN42" s="99">
        <v>2784195</v>
      </c>
      <c r="AO42" s="99">
        <v>5554651</v>
      </c>
      <c r="AP42" s="99">
        <v>178206</v>
      </c>
      <c r="AQ42" s="99">
        <v>297388</v>
      </c>
      <c r="AR42" s="99">
        <v>300045</v>
      </c>
      <c r="AS42" s="99">
        <v>23008</v>
      </c>
      <c r="AT42" s="99">
        <v>236947</v>
      </c>
      <c r="AU42" s="137">
        <v>109464</v>
      </c>
      <c r="AV42" s="66">
        <v>40466022</v>
      </c>
      <c r="AW42" s="66">
        <v>2699480</v>
      </c>
      <c r="AX42" s="66">
        <v>20515956</v>
      </c>
      <c r="AY42" s="66">
        <v>23215436</v>
      </c>
      <c r="AZ42" s="66">
        <v>92394</v>
      </c>
      <c r="BA42" s="66">
        <v>23307829</v>
      </c>
      <c r="BB42" s="66">
        <v>0</v>
      </c>
      <c r="BC42" s="66">
        <v>0</v>
      </c>
      <c r="BD42" s="66">
        <v>0</v>
      </c>
      <c r="BE42" s="66">
        <v>252507</v>
      </c>
      <c r="BF42" s="66">
        <v>55045</v>
      </c>
      <c r="BG42" s="66">
        <v>23615381</v>
      </c>
      <c r="BH42" s="66">
        <v>0</v>
      </c>
      <c r="BI42" s="66">
        <v>518765</v>
      </c>
      <c r="BJ42" s="66">
        <v>2885685</v>
      </c>
      <c r="BK42" s="66">
        <v>66448323</v>
      </c>
      <c r="BN42" s="66">
        <f t="shared" si="0"/>
        <v>518765</v>
      </c>
      <c r="BP42" s="66">
        <f t="shared" si="1"/>
        <v>63773851</v>
      </c>
      <c r="BR42" s="66">
        <f t="shared" si="2"/>
        <v>8.1344468283717098E-3</v>
      </c>
      <c r="BT42" s="66">
        <f t="shared" si="3"/>
        <v>307552</v>
      </c>
    </row>
    <row r="43" spans="1:72" s="66" customFormat="1">
      <c r="C43" s="140" t="s">
        <v>253</v>
      </c>
      <c r="D43" s="106" t="s">
        <v>77</v>
      </c>
      <c r="E43" s="66">
        <v>34</v>
      </c>
      <c r="F43" s="99">
        <v>0</v>
      </c>
      <c r="G43" s="99">
        <v>99</v>
      </c>
      <c r="H43" s="99">
        <v>1895</v>
      </c>
      <c r="I43" s="99">
        <v>270</v>
      </c>
      <c r="J43" s="99">
        <v>180</v>
      </c>
      <c r="K43" s="99">
        <v>808</v>
      </c>
      <c r="L43" s="99">
        <v>1971</v>
      </c>
      <c r="M43" s="99">
        <v>80</v>
      </c>
      <c r="N43" s="99">
        <v>335</v>
      </c>
      <c r="O43" s="99">
        <v>0</v>
      </c>
      <c r="P43" s="99">
        <v>1710.4099999999999</v>
      </c>
      <c r="Q43" s="99">
        <v>608.79</v>
      </c>
      <c r="R43" s="99">
        <v>579.80000000000007</v>
      </c>
      <c r="S43" s="99">
        <v>520</v>
      </c>
      <c r="T43" s="137">
        <v>631</v>
      </c>
      <c r="U43" s="99">
        <v>620.76</v>
      </c>
      <c r="V43" s="99">
        <v>857.2399999999999</v>
      </c>
      <c r="W43" s="99">
        <v>803</v>
      </c>
      <c r="X43" s="137">
        <v>5413</v>
      </c>
      <c r="Y43" s="137">
        <v>2698</v>
      </c>
      <c r="Z43" s="99">
        <v>3329</v>
      </c>
      <c r="AA43" s="99">
        <v>259.74</v>
      </c>
      <c r="AB43" s="99">
        <v>73.260000000000005</v>
      </c>
      <c r="AC43" s="99">
        <v>56</v>
      </c>
      <c r="AD43" s="99">
        <v>111</v>
      </c>
      <c r="AE43" s="99">
        <v>33</v>
      </c>
      <c r="AF43" s="99">
        <v>3</v>
      </c>
      <c r="AG43" s="99">
        <v>20909</v>
      </c>
      <c r="AH43" s="99">
        <v>254670</v>
      </c>
      <c r="AI43" s="99">
        <v>269782</v>
      </c>
      <c r="AJ43" s="99">
        <v>205404</v>
      </c>
      <c r="AK43" s="99">
        <v>25001</v>
      </c>
      <c r="AL43" s="137">
        <v>69799</v>
      </c>
      <c r="AM43" s="137">
        <v>2677</v>
      </c>
      <c r="AN43" s="99">
        <v>403180</v>
      </c>
      <c r="AO43" s="99">
        <v>274793</v>
      </c>
      <c r="AP43" s="99">
        <v>16835</v>
      </c>
      <c r="AQ43" s="99">
        <v>69822</v>
      </c>
      <c r="AR43" s="99">
        <v>63704</v>
      </c>
      <c r="AS43" s="99">
        <v>16249</v>
      </c>
      <c r="AT43" s="99">
        <v>8945</v>
      </c>
      <c r="AU43" s="137">
        <v>41474</v>
      </c>
      <c r="AV43" s="66">
        <v>1767187</v>
      </c>
      <c r="AW43" s="66">
        <v>16101782</v>
      </c>
      <c r="AX43" s="66">
        <v>43507305</v>
      </c>
      <c r="AY43" s="66">
        <v>59609087</v>
      </c>
      <c r="AZ43" s="66">
        <v>0</v>
      </c>
      <c r="BA43" s="66">
        <v>59609087</v>
      </c>
      <c r="BB43" s="66">
        <v>21992149</v>
      </c>
      <c r="BC43" s="66">
        <v>0</v>
      </c>
      <c r="BD43" s="66">
        <v>21992149</v>
      </c>
      <c r="BE43" s="66">
        <v>0</v>
      </c>
      <c r="BF43" s="66">
        <v>0</v>
      </c>
      <c r="BG43" s="66">
        <v>81601235</v>
      </c>
      <c r="BH43" s="66">
        <v>7379524</v>
      </c>
      <c r="BI43" s="66">
        <v>26710310</v>
      </c>
      <c r="BJ43" s="66">
        <v>-2329224</v>
      </c>
      <c r="BK43" s="66">
        <v>46949365</v>
      </c>
      <c r="BN43" s="66">
        <f t="shared" si="0"/>
        <v>34089834</v>
      </c>
      <c r="BP43" s="66">
        <f t="shared" si="1"/>
        <v>83368423</v>
      </c>
      <c r="BR43" s="66">
        <f t="shared" si="2"/>
        <v>0.40890582756975025</v>
      </c>
      <c r="BT43" s="66">
        <f t="shared" si="3"/>
        <v>0</v>
      </c>
    </row>
    <row r="44" spans="1:72" s="66" customFormat="1">
      <c r="C44" s="141" t="s">
        <v>254</v>
      </c>
      <c r="D44" s="106" t="s">
        <v>80</v>
      </c>
      <c r="E44" s="66">
        <v>37</v>
      </c>
      <c r="F44" s="99">
        <v>2105438</v>
      </c>
      <c r="G44" s="99">
        <v>3256</v>
      </c>
      <c r="H44" s="99">
        <v>437</v>
      </c>
      <c r="I44" s="99">
        <v>1203.8</v>
      </c>
      <c r="J44" s="99">
        <v>695.2</v>
      </c>
      <c r="K44" s="99">
        <v>44231</v>
      </c>
      <c r="L44" s="99">
        <v>42505</v>
      </c>
      <c r="M44" s="99">
        <v>9414</v>
      </c>
      <c r="N44" s="99">
        <v>33365</v>
      </c>
      <c r="O44" s="99">
        <v>35338</v>
      </c>
      <c r="P44" s="99">
        <v>1596506.96</v>
      </c>
      <c r="Q44" s="99">
        <v>568248.24</v>
      </c>
      <c r="R44" s="99">
        <v>541188.80000000005</v>
      </c>
      <c r="S44" s="99">
        <v>13145</v>
      </c>
      <c r="T44" s="137">
        <v>78576</v>
      </c>
      <c r="U44" s="99">
        <v>6214.74</v>
      </c>
      <c r="V44" s="99">
        <v>8582.26</v>
      </c>
      <c r="W44" s="99">
        <v>37020</v>
      </c>
      <c r="X44" s="137">
        <v>78816</v>
      </c>
      <c r="Y44" s="137">
        <v>129016</v>
      </c>
      <c r="Z44" s="99">
        <v>105344</v>
      </c>
      <c r="AA44" s="99">
        <v>140297.04</v>
      </c>
      <c r="AB44" s="99">
        <v>39570.959999999999</v>
      </c>
      <c r="AC44" s="99">
        <v>2902</v>
      </c>
      <c r="AD44" s="99">
        <v>614</v>
      </c>
      <c r="AE44" s="99">
        <v>20</v>
      </c>
      <c r="AF44" s="99">
        <v>518</v>
      </c>
      <c r="AG44" s="99">
        <v>3232618</v>
      </c>
      <c r="AH44" s="99">
        <v>732940</v>
      </c>
      <c r="AI44" s="99">
        <v>17410</v>
      </c>
      <c r="AJ44" s="99">
        <v>93264</v>
      </c>
      <c r="AK44" s="99">
        <v>3590</v>
      </c>
      <c r="AL44" s="137">
        <v>1523</v>
      </c>
      <c r="AM44" s="137">
        <v>8608</v>
      </c>
      <c r="AN44" s="99">
        <v>77</v>
      </c>
      <c r="AO44" s="99">
        <v>72</v>
      </c>
      <c r="AP44" s="99">
        <v>846586</v>
      </c>
      <c r="AQ44" s="99">
        <v>369</v>
      </c>
      <c r="AR44" s="99">
        <v>63</v>
      </c>
      <c r="AS44" s="99">
        <v>882</v>
      </c>
      <c r="AT44" s="99">
        <v>4</v>
      </c>
      <c r="AU44" s="137">
        <v>109</v>
      </c>
      <c r="AV44" s="66">
        <v>10560578</v>
      </c>
      <c r="AW44" s="66">
        <v>0</v>
      </c>
      <c r="AX44" s="66">
        <v>0</v>
      </c>
      <c r="AY44" s="66">
        <v>0</v>
      </c>
      <c r="AZ44" s="66">
        <v>11447904</v>
      </c>
      <c r="BA44" s="66">
        <v>11447904</v>
      </c>
      <c r="BB44" s="66">
        <v>436076</v>
      </c>
      <c r="BC44" s="66">
        <v>0</v>
      </c>
      <c r="BD44" s="66">
        <v>436076</v>
      </c>
      <c r="BE44" s="66">
        <v>0</v>
      </c>
      <c r="BF44" s="66">
        <v>0</v>
      </c>
      <c r="BG44" s="66">
        <v>11883980</v>
      </c>
      <c r="BH44" s="66">
        <v>12225</v>
      </c>
      <c r="BI44" s="66">
        <v>76757</v>
      </c>
      <c r="BJ44" s="66">
        <v>1101432</v>
      </c>
      <c r="BK44" s="66">
        <v>23457007</v>
      </c>
      <c r="BN44" s="66">
        <f t="shared" si="0"/>
        <v>88982</v>
      </c>
      <c r="BP44" s="66">
        <f t="shared" si="1"/>
        <v>22444558</v>
      </c>
      <c r="BR44" s="66">
        <f t="shared" si="2"/>
        <v>3.9645244963166576E-3</v>
      </c>
      <c r="BT44" s="66">
        <f t="shared" si="3"/>
        <v>0</v>
      </c>
    </row>
    <row r="45" spans="1:72" s="66" customFormat="1">
      <c r="C45" s="140" t="s">
        <v>255</v>
      </c>
      <c r="D45" s="108" t="s">
        <v>199</v>
      </c>
      <c r="E45" s="66">
        <v>38</v>
      </c>
      <c r="F45" s="99">
        <v>680065</v>
      </c>
      <c r="G45" s="99">
        <v>18581</v>
      </c>
      <c r="H45" s="99">
        <v>228</v>
      </c>
      <c r="I45" s="99">
        <v>7480.6</v>
      </c>
      <c r="J45" s="99">
        <v>988.4</v>
      </c>
      <c r="K45" s="99">
        <v>40051</v>
      </c>
      <c r="L45" s="99">
        <v>29101</v>
      </c>
      <c r="M45" s="99">
        <v>51979</v>
      </c>
      <c r="N45" s="99">
        <v>30466</v>
      </c>
      <c r="O45" s="99">
        <v>3982</v>
      </c>
      <c r="P45" s="99">
        <v>83973.52</v>
      </c>
      <c r="Q45" s="99">
        <v>29888.880000000001</v>
      </c>
      <c r="R45" s="99">
        <v>28465.600000000002</v>
      </c>
      <c r="S45" s="99">
        <v>98770</v>
      </c>
      <c r="T45" s="137">
        <v>31656</v>
      </c>
      <c r="U45" s="99">
        <v>13980.539999999999</v>
      </c>
      <c r="V45" s="99">
        <v>19306.459999999995</v>
      </c>
      <c r="W45" s="99">
        <v>49274</v>
      </c>
      <c r="X45" s="137">
        <v>42391</v>
      </c>
      <c r="Y45" s="137">
        <v>27377</v>
      </c>
      <c r="Z45" s="99">
        <v>54337</v>
      </c>
      <c r="AA45" s="99">
        <v>6062.94</v>
      </c>
      <c r="AB45" s="99">
        <v>1710.06</v>
      </c>
      <c r="AC45" s="99">
        <v>1917</v>
      </c>
      <c r="AD45" s="99">
        <v>1126</v>
      </c>
      <c r="AE45" s="99">
        <v>681</v>
      </c>
      <c r="AF45" s="99">
        <v>549</v>
      </c>
      <c r="AG45" s="99">
        <v>185369</v>
      </c>
      <c r="AH45" s="99">
        <v>441429</v>
      </c>
      <c r="AI45" s="99">
        <v>332765</v>
      </c>
      <c r="AJ45" s="99">
        <v>80215</v>
      </c>
      <c r="AK45" s="99">
        <v>42464</v>
      </c>
      <c r="AL45" s="137">
        <v>353563</v>
      </c>
      <c r="AM45" s="137">
        <v>8334</v>
      </c>
      <c r="AN45" s="99">
        <v>2649411</v>
      </c>
      <c r="AO45" s="99">
        <v>89511</v>
      </c>
      <c r="AP45" s="99">
        <v>29418</v>
      </c>
      <c r="AQ45" s="99">
        <v>1883977</v>
      </c>
      <c r="AR45" s="99">
        <v>430860</v>
      </c>
      <c r="AS45" s="99">
        <v>452222</v>
      </c>
      <c r="AT45" s="99">
        <v>4498</v>
      </c>
      <c r="AU45" s="137">
        <v>40679</v>
      </c>
      <c r="AV45" s="66">
        <v>8379100</v>
      </c>
      <c r="AW45" s="66">
        <v>12626</v>
      </c>
      <c r="AX45" s="66">
        <v>123505</v>
      </c>
      <c r="AY45" s="66">
        <v>136130</v>
      </c>
      <c r="AZ45" s="66">
        <v>46624662</v>
      </c>
      <c r="BA45" s="66">
        <v>46760793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46760793</v>
      </c>
      <c r="BH45" s="66">
        <v>37347</v>
      </c>
      <c r="BI45" s="66">
        <v>143309</v>
      </c>
      <c r="BJ45" s="66">
        <v>1586466</v>
      </c>
      <c r="BK45" s="66">
        <v>56545704</v>
      </c>
      <c r="BN45" s="66">
        <f t="shared" si="0"/>
        <v>180656</v>
      </c>
      <c r="BP45" s="66">
        <f t="shared" si="1"/>
        <v>55139893</v>
      </c>
      <c r="BR45" s="66">
        <f t="shared" si="2"/>
        <v>3.2763211927161339E-3</v>
      </c>
      <c r="BT45" s="66">
        <f t="shared" si="3"/>
        <v>0</v>
      </c>
    </row>
    <row r="46" spans="1:72" s="66" customFormat="1">
      <c r="C46" s="140" t="s">
        <v>256</v>
      </c>
      <c r="D46" s="106" t="s">
        <v>83</v>
      </c>
      <c r="E46" s="66">
        <v>40</v>
      </c>
      <c r="F46" s="99">
        <v>802164</v>
      </c>
      <c r="G46" s="99">
        <v>489350</v>
      </c>
      <c r="H46" s="99">
        <v>23559</v>
      </c>
      <c r="I46" s="99">
        <v>53266.8</v>
      </c>
      <c r="J46" s="99">
        <v>1589.2</v>
      </c>
      <c r="K46" s="99">
        <v>85523</v>
      </c>
      <c r="L46" s="99">
        <v>69346</v>
      </c>
      <c r="M46" s="99">
        <v>82702</v>
      </c>
      <c r="N46" s="99">
        <v>84165</v>
      </c>
      <c r="O46" s="99">
        <v>29194</v>
      </c>
      <c r="P46" s="99">
        <v>138638.78999999998</v>
      </c>
      <c r="Q46" s="99">
        <v>49346.009999999995</v>
      </c>
      <c r="R46" s="99">
        <v>46996.200000000004</v>
      </c>
      <c r="S46" s="99">
        <v>117359</v>
      </c>
      <c r="T46" s="137">
        <v>88178</v>
      </c>
      <c r="U46" s="99">
        <v>29486.52</v>
      </c>
      <c r="V46" s="99">
        <v>40719.479999999996</v>
      </c>
      <c r="W46" s="99">
        <v>101120</v>
      </c>
      <c r="X46" s="137">
        <v>75886</v>
      </c>
      <c r="Y46" s="137">
        <v>35952</v>
      </c>
      <c r="Z46" s="99">
        <v>184863</v>
      </c>
      <c r="AA46" s="99">
        <v>23659.74</v>
      </c>
      <c r="AB46" s="99">
        <v>6673.26</v>
      </c>
      <c r="AC46" s="99">
        <v>6478</v>
      </c>
      <c r="AD46" s="99">
        <v>17316</v>
      </c>
      <c r="AE46" s="99">
        <v>3883</v>
      </c>
      <c r="AF46" s="99">
        <v>6418</v>
      </c>
      <c r="AG46" s="99">
        <v>629389</v>
      </c>
      <c r="AH46" s="99">
        <v>593750</v>
      </c>
      <c r="AI46" s="99">
        <v>328327</v>
      </c>
      <c r="AJ46" s="99">
        <v>159368</v>
      </c>
      <c r="AK46" s="99">
        <v>230688</v>
      </c>
      <c r="AL46" s="137">
        <v>234446</v>
      </c>
      <c r="AM46" s="137">
        <v>16037</v>
      </c>
      <c r="AN46" s="99">
        <v>2213690</v>
      </c>
      <c r="AO46" s="99">
        <v>184930</v>
      </c>
      <c r="AP46" s="99">
        <v>79953</v>
      </c>
      <c r="AQ46" s="99">
        <v>2129707</v>
      </c>
      <c r="AR46" s="99">
        <v>1969756</v>
      </c>
      <c r="AS46" s="99">
        <v>147726</v>
      </c>
      <c r="AT46" s="99">
        <v>28621</v>
      </c>
      <c r="AU46" s="137">
        <v>99554</v>
      </c>
      <c r="AV46" s="66">
        <v>11739774</v>
      </c>
      <c r="AW46" s="66">
        <v>6384375</v>
      </c>
      <c r="AX46" s="66">
        <v>9534372</v>
      </c>
      <c r="AY46" s="66">
        <v>15918747</v>
      </c>
      <c r="AZ46" s="66">
        <v>3653180</v>
      </c>
      <c r="BA46" s="66">
        <v>19571928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19571928</v>
      </c>
      <c r="BH46" s="66">
        <v>116726</v>
      </c>
      <c r="BI46" s="66">
        <v>5476</v>
      </c>
      <c r="BJ46" s="66">
        <v>-420695</v>
      </c>
      <c r="BK46" s="66">
        <v>30768804</v>
      </c>
      <c r="BN46" s="66">
        <f t="shared" si="0"/>
        <v>122202</v>
      </c>
      <c r="BP46" s="66">
        <f t="shared" si="1"/>
        <v>31311702</v>
      </c>
      <c r="BR46" s="66">
        <f t="shared" si="2"/>
        <v>3.9027581445428934E-3</v>
      </c>
      <c r="BT46" s="66">
        <f t="shared" si="3"/>
        <v>0</v>
      </c>
    </row>
    <row r="47" spans="1:72" s="66" customFormat="1">
      <c r="C47" s="140" t="s">
        <v>257</v>
      </c>
      <c r="D47" s="106" t="s">
        <v>84</v>
      </c>
      <c r="E47" s="66">
        <v>41</v>
      </c>
      <c r="F47" s="99">
        <v>0</v>
      </c>
      <c r="G47" s="99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99">
        <v>0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137">
        <v>0</v>
      </c>
      <c r="U47" s="99">
        <v>0</v>
      </c>
      <c r="V47" s="99">
        <v>0</v>
      </c>
      <c r="W47" s="99">
        <v>0</v>
      </c>
      <c r="X47" s="137">
        <v>0</v>
      </c>
      <c r="Y47" s="137">
        <v>0</v>
      </c>
      <c r="Z47" s="99">
        <v>0</v>
      </c>
      <c r="AA47" s="99">
        <v>0</v>
      </c>
      <c r="AB47" s="99">
        <v>0</v>
      </c>
      <c r="AC47" s="99">
        <v>0</v>
      </c>
      <c r="AD47" s="99">
        <v>0</v>
      </c>
      <c r="AE47" s="99">
        <v>0</v>
      </c>
      <c r="AF47" s="99">
        <v>0</v>
      </c>
      <c r="AG47" s="99">
        <v>0</v>
      </c>
      <c r="AH47" s="99">
        <v>3139</v>
      </c>
      <c r="AI47" s="99">
        <v>37132</v>
      </c>
      <c r="AJ47" s="99">
        <v>3212</v>
      </c>
      <c r="AK47" s="99">
        <v>0</v>
      </c>
      <c r="AL47" s="137">
        <v>0</v>
      </c>
      <c r="AM47" s="137">
        <v>0</v>
      </c>
      <c r="AN47" s="99">
        <v>0</v>
      </c>
      <c r="AO47" s="99">
        <v>0</v>
      </c>
      <c r="AP47" s="99">
        <v>0</v>
      </c>
      <c r="AQ47" s="99">
        <v>0</v>
      </c>
      <c r="AR47" s="99">
        <v>0</v>
      </c>
      <c r="AS47" s="99">
        <v>388412</v>
      </c>
      <c r="AT47" s="99">
        <v>228</v>
      </c>
      <c r="AU47" s="137">
        <v>0</v>
      </c>
      <c r="AV47" s="66">
        <v>432123</v>
      </c>
      <c r="AW47" s="66">
        <v>7681076</v>
      </c>
      <c r="AX47" s="66">
        <v>25185133</v>
      </c>
      <c r="AY47" s="66">
        <v>32866208</v>
      </c>
      <c r="AZ47" s="66">
        <v>1809461</v>
      </c>
      <c r="BA47" s="66">
        <v>34675670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34675670</v>
      </c>
      <c r="BH47" s="66">
        <v>3669</v>
      </c>
      <c r="BI47" s="66">
        <v>2336</v>
      </c>
      <c r="BJ47" s="66">
        <v>2123041</v>
      </c>
      <c r="BK47" s="66">
        <v>37224828</v>
      </c>
      <c r="BN47" s="66">
        <f t="shared" si="0"/>
        <v>6005</v>
      </c>
      <c r="BP47" s="66">
        <f t="shared" si="1"/>
        <v>35107793</v>
      </c>
      <c r="BR47" s="66">
        <f t="shared" si="2"/>
        <v>1.7104464527291705E-4</v>
      </c>
      <c r="BT47" s="66">
        <f t="shared" si="3"/>
        <v>0</v>
      </c>
    </row>
    <row r="48" spans="1:72" s="66" customFormat="1">
      <c r="C48" s="140" t="s">
        <v>258</v>
      </c>
      <c r="D48" s="106" t="s">
        <v>85</v>
      </c>
      <c r="E48" s="66">
        <v>42</v>
      </c>
      <c r="F48" s="99">
        <v>0</v>
      </c>
      <c r="G48" s="99">
        <v>29619</v>
      </c>
      <c r="H48" s="99">
        <v>369</v>
      </c>
      <c r="I48" s="99">
        <v>11926.4</v>
      </c>
      <c r="J48" s="99">
        <v>1573.6000000000001</v>
      </c>
      <c r="K48" s="99">
        <v>63690</v>
      </c>
      <c r="L48" s="99">
        <v>46301</v>
      </c>
      <c r="M48" s="99">
        <v>82728</v>
      </c>
      <c r="N48" s="99">
        <v>48496</v>
      </c>
      <c r="O48" s="99">
        <v>6338</v>
      </c>
      <c r="P48" s="99">
        <v>133681.60999999999</v>
      </c>
      <c r="Q48" s="99">
        <v>47581.59</v>
      </c>
      <c r="R48" s="99">
        <v>45315.8</v>
      </c>
      <c r="S48" s="99">
        <v>157157</v>
      </c>
      <c r="T48" s="137">
        <v>50407</v>
      </c>
      <c r="U48" s="99">
        <v>22256.639999999999</v>
      </c>
      <c r="V48" s="99">
        <v>30735.359999999997</v>
      </c>
      <c r="W48" s="99">
        <v>78632</v>
      </c>
      <c r="X48" s="137">
        <v>67484</v>
      </c>
      <c r="Y48" s="137">
        <v>43579</v>
      </c>
      <c r="Z48" s="99">
        <v>86476</v>
      </c>
      <c r="AA48" s="99">
        <v>9654.06</v>
      </c>
      <c r="AB48" s="99">
        <v>2722.94</v>
      </c>
      <c r="AC48" s="99">
        <v>3056</v>
      </c>
      <c r="AD48" s="99">
        <v>1792</v>
      </c>
      <c r="AE48" s="99">
        <v>1074</v>
      </c>
      <c r="AF48" s="99">
        <v>873</v>
      </c>
      <c r="AG48" s="99">
        <v>295212</v>
      </c>
      <c r="AH48" s="99">
        <v>293450</v>
      </c>
      <c r="AI48" s="99">
        <v>86669</v>
      </c>
      <c r="AJ48" s="99">
        <v>48130</v>
      </c>
      <c r="AK48" s="99">
        <v>351923</v>
      </c>
      <c r="AL48" s="137">
        <v>404756</v>
      </c>
      <c r="AM48" s="137">
        <v>8005</v>
      </c>
      <c r="AN48" s="99">
        <v>641152</v>
      </c>
      <c r="AO48" s="99">
        <v>284005</v>
      </c>
      <c r="AP48" s="99">
        <v>48664</v>
      </c>
      <c r="AQ48" s="99">
        <v>67812</v>
      </c>
      <c r="AR48" s="99">
        <v>34990</v>
      </c>
      <c r="AS48" s="99">
        <v>10786</v>
      </c>
      <c r="AT48" s="99">
        <v>2111296</v>
      </c>
      <c r="AU48" s="137">
        <v>70065</v>
      </c>
      <c r="AV48" s="66">
        <v>5830434</v>
      </c>
      <c r="AW48" s="66">
        <v>624515</v>
      </c>
      <c r="AX48" s="66">
        <v>3057899</v>
      </c>
      <c r="AY48" s="66">
        <v>3682413</v>
      </c>
      <c r="AZ48" s="66">
        <v>762079</v>
      </c>
      <c r="BA48" s="66">
        <v>4444493</v>
      </c>
      <c r="BB48" s="66">
        <v>0</v>
      </c>
      <c r="BC48" s="66">
        <v>0</v>
      </c>
      <c r="BD48" s="66">
        <v>0</v>
      </c>
      <c r="BE48" s="66">
        <v>8117</v>
      </c>
      <c r="BF48" s="66">
        <v>1536</v>
      </c>
      <c r="BG48" s="66">
        <v>4454146</v>
      </c>
      <c r="BH48" s="66">
        <v>320641</v>
      </c>
      <c r="BI48" s="66">
        <v>571466</v>
      </c>
      <c r="BJ48" s="66">
        <v>231202</v>
      </c>
      <c r="BK48" s="66">
        <v>9623675</v>
      </c>
      <c r="BN48" s="66">
        <f t="shared" si="0"/>
        <v>892107</v>
      </c>
      <c r="BP48" s="66">
        <f t="shared" si="1"/>
        <v>10274927</v>
      </c>
      <c r="BR48" s="66">
        <f t="shared" si="2"/>
        <v>8.6823682542951405E-2</v>
      </c>
      <c r="BT48" s="66">
        <f t="shared" si="3"/>
        <v>9653</v>
      </c>
    </row>
    <row r="49" spans="1:72" s="66" customFormat="1">
      <c r="A49" s="137"/>
      <c r="B49" s="137"/>
      <c r="C49" s="140" t="s">
        <v>259</v>
      </c>
      <c r="D49" s="138" t="s">
        <v>82</v>
      </c>
      <c r="E49" s="137">
        <v>39</v>
      </c>
      <c r="F49" s="137">
        <v>152486</v>
      </c>
      <c r="G49" s="137">
        <v>284870</v>
      </c>
      <c r="H49" s="137">
        <v>29595</v>
      </c>
      <c r="I49" s="137">
        <v>21961.8</v>
      </c>
      <c r="J49" s="137">
        <v>4323.2</v>
      </c>
      <c r="K49" s="137">
        <v>132385</v>
      </c>
      <c r="L49" s="137">
        <v>187116</v>
      </c>
      <c r="M49" s="137">
        <v>180274</v>
      </c>
      <c r="N49" s="137">
        <v>112849</v>
      </c>
      <c r="O49" s="137">
        <v>171856</v>
      </c>
      <c r="P49" s="137">
        <v>362169.73</v>
      </c>
      <c r="Q49" s="137">
        <v>128907.87</v>
      </c>
      <c r="R49" s="137">
        <v>122769.40000000001</v>
      </c>
      <c r="S49" s="137">
        <v>343136</v>
      </c>
      <c r="T49" s="137">
        <v>563668</v>
      </c>
      <c r="U49" s="137">
        <v>78779.819999999992</v>
      </c>
      <c r="V49" s="137">
        <v>108791.18</v>
      </c>
      <c r="W49" s="137">
        <v>151300</v>
      </c>
      <c r="X49" s="137">
        <v>336698</v>
      </c>
      <c r="Y49" s="137">
        <v>434630</v>
      </c>
      <c r="Z49" s="137">
        <v>277937</v>
      </c>
      <c r="AA49" s="137">
        <v>50017.5</v>
      </c>
      <c r="AB49" s="137">
        <v>14107.5</v>
      </c>
      <c r="AC49" s="137">
        <v>10985</v>
      </c>
      <c r="AD49" s="137">
        <v>113270</v>
      </c>
      <c r="AE49" s="137">
        <v>10607</v>
      </c>
      <c r="AF49" s="137">
        <v>8682</v>
      </c>
      <c r="AG49" s="137">
        <v>1131232</v>
      </c>
      <c r="AH49" s="137">
        <v>354530</v>
      </c>
      <c r="AI49" s="137">
        <v>557039</v>
      </c>
      <c r="AJ49" s="137">
        <v>662558</v>
      </c>
      <c r="AK49" s="137">
        <v>26159</v>
      </c>
      <c r="AL49" s="137">
        <v>1547658</v>
      </c>
      <c r="AM49" s="137">
        <v>39942</v>
      </c>
      <c r="AN49" s="137">
        <v>252259</v>
      </c>
      <c r="AO49" s="137">
        <v>39989</v>
      </c>
      <c r="AP49" s="137">
        <v>154825</v>
      </c>
      <c r="AQ49" s="137">
        <v>10446769</v>
      </c>
      <c r="AR49" s="137">
        <v>248830</v>
      </c>
      <c r="AS49" s="137">
        <v>178226</v>
      </c>
      <c r="AT49" s="137">
        <v>51941</v>
      </c>
      <c r="AU49" s="137">
        <v>508175</v>
      </c>
      <c r="AV49" s="137">
        <v>20594304</v>
      </c>
      <c r="AW49" s="137">
        <v>495527</v>
      </c>
      <c r="AX49" s="137">
        <v>1850729</v>
      </c>
      <c r="AY49" s="137">
        <v>2346256</v>
      </c>
      <c r="AZ49" s="137">
        <v>24449</v>
      </c>
      <c r="BA49" s="137">
        <v>2370705</v>
      </c>
      <c r="BB49" s="137">
        <v>0</v>
      </c>
      <c r="BC49" s="137">
        <v>0</v>
      </c>
      <c r="BD49" s="137">
        <v>0</v>
      </c>
      <c r="BE49" s="137">
        <v>1020374</v>
      </c>
      <c r="BF49" s="137">
        <v>243480</v>
      </c>
      <c r="BG49" s="137">
        <v>3634559</v>
      </c>
      <c r="BH49" s="137">
        <v>0</v>
      </c>
      <c r="BI49" s="137">
        <v>0</v>
      </c>
      <c r="BJ49" s="137">
        <v>1243598</v>
      </c>
      <c r="BK49" s="137">
        <v>25472461</v>
      </c>
      <c r="BL49" s="137"/>
      <c r="BN49" s="66">
        <f t="shared" si="0"/>
        <v>0</v>
      </c>
      <c r="BP49" s="66">
        <f t="shared" si="1"/>
        <v>22965009</v>
      </c>
      <c r="BR49" s="66">
        <f t="shared" si="2"/>
        <v>0</v>
      </c>
      <c r="BT49" s="66">
        <f t="shared" si="3"/>
        <v>1263854</v>
      </c>
    </row>
    <row r="50" spans="1:72" s="66" customFormat="1" ht="13.8">
      <c r="D50" s="106" t="s">
        <v>87</v>
      </c>
      <c r="E50" s="106" t="s">
        <v>88</v>
      </c>
      <c r="F50" s="66">
        <v>40256567</v>
      </c>
      <c r="G50" s="66">
        <v>16463115</v>
      </c>
      <c r="H50" s="66">
        <v>4204238</v>
      </c>
      <c r="I50" s="66">
        <v>15658160.4</v>
      </c>
      <c r="J50" s="66">
        <v>2464215.6</v>
      </c>
      <c r="K50" s="66">
        <v>165131129</v>
      </c>
      <c r="L50" s="66">
        <v>123999472</v>
      </c>
      <c r="M50" s="66">
        <v>37814114</v>
      </c>
      <c r="N50" s="66">
        <v>67865072</v>
      </c>
      <c r="O50" s="66">
        <v>93456449</v>
      </c>
      <c r="P50" s="66">
        <v>157910775.38</v>
      </c>
      <c r="Q50" s="66">
        <v>56205530.219999999</v>
      </c>
      <c r="R50" s="66">
        <v>53529076.400000006</v>
      </c>
      <c r="S50" s="66">
        <v>75991081</v>
      </c>
      <c r="T50" s="137">
        <v>61284074</v>
      </c>
      <c r="U50" s="66">
        <v>48612444.719999999</v>
      </c>
      <c r="V50" s="66">
        <v>67131471.280000001</v>
      </c>
      <c r="W50" s="66">
        <v>61850015</v>
      </c>
      <c r="X50" s="137">
        <v>70202193</v>
      </c>
      <c r="Y50" s="137">
        <v>58309534</v>
      </c>
      <c r="Z50" s="66">
        <v>79837959</v>
      </c>
      <c r="AA50" s="66">
        <v>66916737.420000002</v>
      </c>
      <c r="AB50" s="66">
        <v>18873951.580000002</v>
      </c>
      <c r="AC50" s="66">
        <v>2488269</v>
      </c>
      <c r="AD50" s="66">
        <v>32405039</v>
      </c>
      <c r="AE50" s="66">
        <v>3417050</v>
      </c>
      <c r="AF50" s="66">
        <v>2105495</v>
      </c>
      <c r="AG50" s="66">
        <v>113324173</v>
      </c>
      <c r="AH50" s="66">
        <v>34955578</v>
      </c>
      <c r="AI50" s="66">
        <v>66886077</v>
      </c>
      <c r="AJ50" s="66">
        <v>16831889</v>
      </c>
      <c r="AK50" s="66">
        <v>9892587</v>
      </c>
      <c r="AL50" s="137">
        <v>39045968</v>
      </c>
      <c r="AM50" s="137">
        <v>1240582</v>
      </c>
      <c r="AN50" s="66">
        <v>29932733</v>
      </c>
      <c r="AO50" s="66">
        <v>16035689</v>
      </c>
      <c r="AP50" s="66">
        <v>12876740</v>
      </c>
      <c r="AQ50" s="66">
        <v>20942036</v>
      </c>
      <c r="AR50" s="66">
        <v>6093718</v>
      </c>
      <c r="AS50" s="66">
        <v>24828263</v>
      </c>
      <c r="AT50" s="66">
        <v>5115989</v>
      </c>
      <c r="AU50" s="137">
        <v>13346300</v>
      </c>
    </row>
    <row r="51" spans="1:72" s="66" customFormat="1" ht="13.8">
      <c r="A51" s="106"/>
      <c r="B51" s="106"/>
      <c r="C51" s="106"/>
      <c r="D51" s="106" t="s">
        <v>90</v>
      </c>
      <c r="E51" s="106" t="s">
        <v>91</v>
      </c>
      <c r="F51" s="66">
        <v>49222180</v>
      </c>
      <c r="G51" s="66">
        <v>3979484</v>
      </c>
      <c r="H51" s="66">
        <v>699047</v>
      </c>
      <c r="I51" s="66">
        <v>2951453</v>
      </c>
      <c r="J51" s="66">
        <v>669442</v>
      </c>
      <c r="K51" s="66">
        <v>12908982</v>
      </c>
      <c r="L51" s="66">
        <v>6960729</v>
      </c>
      <c r="M51" s="66">
        <v>2211907</v>
      </c>
      <c r="N51" s="66">
        <v>2781032</v>
      </c>
      <c r="O51" s="66">
        <v>2971824</v>
      </c>
      <c r="P51" s="66">
        <v>8411626.459999999</v>
      </c>
      <c r="Q51" s="66">
        <v>2993968.7399999998</v>
      </c>
      <c r="R51" s="66">
        <v>2851398.8000000003</v>
      </c>
      <c r="S51" s="66">
        <v>5417058</v>
      </c>
      <c r="T51" s="137">
        <v>3007662</v>
      </c>
      <c r="U51" s="66">
        <v>1845335.52</v>
      </c>
      <c r="V51" s="66">
        <v>2548320.48</v>
      </c>
      <c r="W51" s="66">
        <v>3004108</v>
      </c>
      <c r="X51" s="137">
        <v>3891867</v>
      </c>
      <c r="Y51" s="137">
        <v>6006073</v>
      </c>
      <c r="Z51" s="66">
        <v>6573893</v>
      </c>
      <c r="AA51" s="66">
        <v>5412378.6600000001</v>
      </c>
      <c r="AB51" s="66">
        <v>1526568.34</v>
      </c>
      <c r="AC51" s="66">
        <v>994910</v>
      </c>
      <c r="AD51" s="66">
        <v>2781428</v>
      </c>
      <c r="AE51" s="66">
        <v>334149</v>
      </c>
      <c r="AF51" s="66">
        <v>915133</v>
      </c>
      <c r="AG51" s="66">
        <v>22231940</v>
      </c>
      <c r="AH51" s="66">
        <v>43304067</v>
      </c>
      <c r="AI51" s="66">
        <v>17192162</v>
      </c>
      <c r="AJ51" s="66">
        <v>12613455</v>
      </c>
      <c r="AK51" s="66">
        <v>3022714</v>
      </c>
      <c r="AL51" s="137">
        <v>9976526</v>
      </c>
      <c r="AM51" s="137">
        <v>371965</v>
      </c>
      <c r="AN51" s="66">
        <v>12444407</v>
      </c>
      <c r="AO51" s="66">
        <v>4787718</v>
      </c>
      <c r="AP51" s="66">
        <v>4549809</v>
      </c>
      <c r="AQ51" s="66">
        <v>4103041</v>
      </c>
      <c r="AR51" s="66">
        <v>20473998</v>
      </c>
      <c r="AS51" s="66">
        <v>7903996</v>
      </c>
      <c r="AT51" s="66">
        <v>2352382</v>
      </c>
      <c r="AU51" s="137">
        <v>8460265</v>
      </c>
    </row>
    <row r="52" spans="1:72" s="66" customFormat="1" ht="13.8">
      <c r="A52" s="106"/>
      <c r="B52" s="106"/>
      <c r="C52" s="106"/>
      <c r="D52" s="106" t="s">
        <v>92</v>
      </c>
      <c r="E52" s="106" t="s">
        <v>93</v>
      </c>
      <c r="F52" s="66">
        <v>19266</v>
      </c>
      <c r="G52" s="66">
        <v>732757</v>
      </c>
      <c r="H52" s="66">
        <v>915173</v>
      </c>
      <c r="I52" s="66">
        <v>200993.2</v>
      </c>
      <c r="J52" s="66">
        <v>48080.800000000003</v>
      </c>
      <c r="K52" s="66">
        <v>4088664</v>
      </c>
      <c r="L52" s="66">
        <v>1227196</v>
      </c>
      <c r="M52" s="66">
        <v>322323</v>
      </c>
      <c r="N52" s="66">
        <v>752131</v>
      </c>
      <c r="O52" s="66">
        <v>5756710</v>
      </c>
      <c r="P52" s="66">
        <v>2117888.19</v>
      </c>
      <c r="Q52" s="66">
        <v>753824.61</v>
      </c>
      <c r="R52" s="66">
        <v>717928.20000000007</v>
      </c>
      <c r="S52" s="66">
        <v>1401524</v>
      </c>
      <c r="T52" s="137">
        <v>935767</v>
      </c>
      <c r="U52" s="66">
        <v>372496.32</v>
      </c>
      <c r="V52" s="66">
        <v>514399.68</v>
      </c>
      <c r="W52" s="66">
        <v>660248</v>
      </c>
      <c r="X52" s="137">
        <v>348987</v>
      </c>
      <c r="Y52" s="137">
        <v>435098</v>
      </c>
      <c r="Z52" s="66">
        <v>1639445</v>
      </c>
      <c r="AA52" s="66">
        <v>2189242.38</v>
      </c>
      <c r="AB52" s="66">
        <v>617478.62</v>
      </c>
      <c r="AC52" s="66">
        <v>69038</v>
      </c>
      <c r="AD52" s="66">
        <v>606383</v>
      </c>
      <c r="AE52" s="66">
        <v>11134</v>
      </c>
      <c r="AF52" s="66">
        <v>152948</v>
      </c>
      <c r="AG52" s="66">
        <v>4536871</v>
      </c>
      <c r="AH52" s="66">
        <v>17605386</v>
      </c>
      <c r="AI52" s="66">
        <v>3142371</v>
      </c>
      <c r="AJ52" s="66">
        <v>538371</v>
      </c>
      <c r="AK52" s="66">
        <v>586837</v>
      </c>
      <c r="AL52" s="137">
        <v>3124151</v>
      </c>
      <c r="AM52" s="137">
        <v>126011</v>
      </c>
      <c r="AN52" s="66">
        <v>848310</v>
      </c>
      <c r="AO52" s="66">
        <v>4340846</v>
      </c>
      <c r="AP52" s="66">
        <v>1169271</v>
      </c>
      <c r="AQ52" s="66">
        <v>29301937</v>
      </c>
      <c r="AR52" s="66">
        <v>258442</v>
      </c>
      <c r="AS52" s="66">
        <v>112366</v>
      </c>
      <c r="AT52" s="66">
        <v>242597</v>
      </c>
      <c r="AU52" s="137">
        <v>544025</v>
      </c>
    </row>
    <row r="53" spans="1:72" s="66" customFormat="1" ht="13.8">
      <c r="A53" s="106"/>
      <c r="B53" s="106"/>
      <c r="C53" s="106"/>
      <c r="D53" s="106" t="s">
        <v>94</v>
      </c>
      <c r="E53" s="106" t="s">
        <v>95</v>
      </c>
      <c r="F53" s="66">
        <v>1905584</v>
      </c>
      <c r="G53" s="66">
        <v>952534</v>
      </c>
      <c r="H53" s="66">
        <v>3406579</v>
      </c>
      <c r="I53" s="66">
        <v>980744.4</v>
      </c>
      <c r="J53" s="66">
        <v>101409.60000000001</v>
      </c>
      <c r="K53" s="66">
        <v>6294895</v>
      </c>
      <c r="L53" s="66">
        <v>1440381</v>
      </c>
      <c r="M53" s="66">
        <v>514814</v>
      </c>
      <c r="N53" s="66">
        <v>2247901</v>
      </c>
      <c r="O53" s="66">
        <v>3816904</v>
      </c>
      <c r="P53" s="66">
        <v>5617849.6099999994</v>
      </c>
      <c r="Q53" s="66">
        <v>1999573.5899999999</v>
      </c>
      <c r="R53" s="66">
        <v>1904355.8</v>
      </c>
      <c r="S53" s="66">
        <v>2830257</v>
      </c>
      <c r="T53" s="137">
        <v>1455128</v>
      </c>
      <c r="U53" s="66">
        <v>1393253.8199999998</v>
      </c>
      <c r="V53" s="66">
        <v>1924017.18</v>
      </c>
      <c r="W53" s="66">
        <v>1545142</v>
      </c>
      <c r="X53" s="137">
        <v>2390279</v>
      </c>
      <c r="Y53" s="137">
        <v>1339991</v>
      </c>
      <c r="Z53" s="66">
        <v>2095640</v>
      </c>
      <c r="AA53" s="66">
        <v>2008122.48</v>
      </c>
      <c r="AB53" s="66">
        <v>566393.52</v>
      </c>
      <c r="AC53" s="66">
        <v>428666</v>
      </c>
      <c r="AD53" s="66">
        <v>4927364</v>
      </c>
      <c r="AE53" s="66">
        <v>320391</v>
      </c>
      <c r="AF53" s="66">
        <v>600373</v>
      </c>
      <c r="AG53" s="66">
        <v>10989635</v>
      </c>
      <c r="AH53" s="66">
        <v>3021918</v>
      </c>
      <c r="AI53" s="66">
        <v>5583254</v>
      </c>
      <c r="AJ53" s="66">
        <v>1379435</v>
      </c>
      <c r="AK53" s="66">
        <v>1784392</v>
      </c>
      <c r="AL53" s="137">
        <v>4625452</v>
      </c>
      <c r="AM53" s="137">
        <v>97736</v>
      </c>
      <c r="AN53" s="66">
        <v>646766</v>
      </c>
      <c r="AO53" s="66">
        <v>15949029</v>
      </c>
      <c r="AP53" s="66">
        <v>975861</v>
      </c>
      <c r="AQ53" s="66">
        <v>956381</v>
      </c>
      <c r="AR53" s="66">
        <v>2840333</v>
      </c>
      <c r="AS53" s="66">
        <v>1799075</v>
      </c>
      <c r="AT53" s="66">
        <v>830202</v>
      </c>
      <c r="AU53" s="137">
        <v>973787</v>
      </c>
    </row>
    <row r="54" spans="1:72" s="66" customFormat="1" ht="13.8">
      <c r="A54" s="106"/>
      <c r="B54" s="106"/>
      <c r="C54" s="106"/>
      <c r="D54" s="106" t="s">
        <v>96</v>
      </c>
      <c r="E54" s="106" t="s">
        <v>97</v>
      </c>
      <c r="F54" s="66">
        <v>0</v>
      </c>
      <c r="G54" s="66">
        <v>2750604</v>
      </c>
      <c r="H54" s="66">
        <v>-1228363</v>
      </c>
      <c r="I54" s="66">
        <v>1308787.6000000001</v>
      </c>
      <c r="J54" s="66">
        <v>-177807.6</v>
      </c>
      <c r="K54" s="66">
        <v>9853649</v>
      </c>
      <c r="L54" s="66">
        <v>5938965</v>
      </c>
      <c r="M54" s="66">
        <v>2028912</v>
      </c>
      <c r="N54" s="66">
        <v>5317606</v>
      </c>
      <c r="O54" s="66">
        <v>4141512</v>
      </c>
      <c r="P54" s="66">
        <v>15028999.199999999</v>
      </c>
      <c r="Q54" s="66">
        <v>5349304.8</v>
      </c>
      <c r="R54" s="66">
        <v>5094576</v>
      </c>
      <c r="S54" s="66">
        <v>10706832</v>
      </c>
      <c r="T54" s="137">
        <v>4565688</v>
      </c>
      <c r="U54" s="66">
        <v>3772481.1599999997</v>
      </c>
      <c r="V54" s="66">
        <v>5209616.84</v>
      </c>
      <c r="W54" s="66">
        <v>5874000</v>
      </c>
      <c r="X54" s="137">
        <v>3624738</v>
      </c>
      <c r="Y54" s="137">
        <v>3375667</v>
      </c>
      <c r="Z54" s="66">
        <v>8085347</v>
      </c>
      <c r="AA54" s="66">
        <v>6225185.46</v>
      </c>
      <c r="AB54" s="66">
        <v>1755821.54</v>
      </c>
      <c r="AC54" s="66">
        <v>1319758</v>
      </c>
      <c r="AD54" s="66">
        <v>965639</v>
      </c>
      <c r="AE54" s="66">
        <v>748401</v>
      </c>
      <c r="AF54" s="66">
        <v>80382</v>
      </c>
      <c r="AG54" s="66">
        <v>5011282</v>
      </c>
      <c r="AH54" s="66">
        <v>28905920</v>
      </c>
      <c r="AI54" s="66">
        <v>7128244</v>
      </c>
      <c r="AJ54" s="66">
        <v>2122607</v>
      </c>
      <c r="AK54" s="66">
        <v>2345418</v>
      </c>
      <c r="AL54" s="137">
        <v>5703634</v>
      </c>
      <c r="AM54" s="137">
        <v>314004</v>
      </c>
      <c r="AN54" s="66">
        <v>22576107</v>
      </c>
      <c r="AO54" s="66">
        <v>5836084</v>
      </c>
      <c r="AP54" s="66">
        <v>3885327</v>
      </c>
      <c r="AQ54" s="66">
        <v>1242309</v>
      </c>
      <c r="AR54" s="66">
        <v>1102313</v>
      </c>
      <c r="AS54" s="66">
        <v>2581128</v>
      </c>
      <c r="AT54" s="66">
        <v>1082505</v>
      </c>
      <c r="AU54" s="137">
        <v>2148084</v>
      </c>
    </row>
    <row r="55" spans="1:72" s="66" customFormat="1" ht="13.8">
      <c r="A55" s="106"/>
      <c r="B55" s="106"/>
      <c r="C55" s="106"/>
      <c r="D55" s="106" t="s">
        <v>98</v>
      </c>
      <c r="E55" s="106" t="s">
        <v>99</v>
      </c>
      <c r="F55" s="66">
        <v>51147030</v>
      </c>
      <c r="G55" s="66">
        <v>8415380</v>
      </c>
      <c r="H55" s="66">
        <v>3792436</v>
      </c>
      <c r="I55" s="66">
        <v>5441978.2000000002</v>
      </c>
      <c r="J55" s="66">
        <v>641124.80000000005</v>
      </c>
      <c r="K55" s="66">
        <v>33146189</v>
      </c>
      <c r="L55" s="66">
        <v>15567273</v>
      </c>
      <c r="M55" s="66">
        <v>5077956</v>
      </c>
      <c r="N55" s="66">
        <v>11098670</v>
      </c>
      <c r="O55" s="66">
        <v>16686951</v>
      </c>
      <c r="P55" s="66">
        <v>31176364.049999997</v>
      </c>
      <c r="Q55" s="66">
        <v>11096671.949999999</v>
      </c>
      <c r="R55" s="66">
        <v>10568259</v>
      </c>
      <c r="S55" s="66">
        <v>20355670</v>
      </c>
      <c r="T55" s="137">
        <v>9964245</v>
      </c>
      <c r="U55" s="66">
        <v>7383567.2399999993</v>
      </c>
      <c r="V55" s="66">
        <v>10196354.76</v>
      </c>
      <c r="W55" s="66">
        <v>11083499</v>
      </c>
      <c r="X55" s="137">
        <v>10255871</v>
      </c>
      <c r="Y55" s="137">
        <v>11156830</v>
      </c>
      <c r="Z55" s="66">
        <v>18394325</v>
      </c>
      <c r="AA55" s="66">
        <v>15834928.200000001</v>
      </c>
      <c r="AB55" s="66">
        <v>4466261.8</v>
      </c>
      <c r="AC55" s="66">
        <v>2812372</v>
      </c>
      <c r="AD55" s="66">
        <v>9280813</v>
      </c>
      <c r="AE55" s="66">
        <v>1414075</v>
      </c>
      <c r="AF55" s="66">
        <v>1748835</v>
      </c>
      <c r="AG55" s="66">
        <v>42769729</v>
      </c>
      <c r="AH55" s="66">
        <v>92837290</v>
      </c>
      <c r="AI55" s="66">
        <v>33046030</v>
      </c>
      <c r="AJ55" s="66">
        <v>16653869</v>
      </c>
      <c r="AK55" s="66">
        <v>7739361</v>
      </c>
      <c r="AL55" s="137">
        <v>23429762</v>
      </c>
      <c r="AM55" s="137">
        <v>909717</v>
      </c>
      <c r="AN55" s="66">
        <v>36515591</v>
      </c>
      <c r="AO55" s="66">
        <v>30913677</v>
      </c>
      <c r="AP55" s="66">
        <v>10580267</v>
      </c>
      <c r="AQ55" s="66">
        <v>35603668</v>
      </c>
      <c r="AR55" s="66">
        <v>24675086</v>
      </c>
      <c r="AS55" s="66">
        <v>12396565</v>
      </c>
      <c r="AT55" s="66">
        <v>4507686</v>
      </c>
      <c r="AU55" s="137">
        <v>12126161</v>
      </c>
    </row>
    <row r="56" spans="1:72" s="66" customFormat="1" ht="13.8">
      <c r="D56" s="106" t="s">
        <v>102</v>
      </c>
      <c r="E56" s="106" t="s">
        <v>101</v>
      </c>
      <c r="F56" s="66">
        <v>91403597</v>
      </c>
      <c r="G56" s="66">
        <v>24878495</v>
      </c>
      <c r="H56" s="66">
        <v>7996674</v>
      </c>
      <c r="I56" s="66">
        <v>21100138</v>
      </c>
      <c r="J56" s="66">
        <v>3105340</v>
      </c>
      <c r="K56" s="66">
        <v>198277318</v>
      </c>
      <c r="L56" s="66">
        <v>139566744</v>
      </c>
      <c r="M56" s="66">
        <v>42892069</v>
      </c>
      <c r="N56" s="66">
        <v>78963743</v>
      </c>
      <c r="O56" s="66">
        <v>110143400</v>
      </c>
      <c r="P56" s="66">
        <v>189087139.42999998</v>
      </c>
      <c r="Q56" s="66">
        <v>67302202.170000002</v>
      </c>
      <c r="R56" s="66">
        <v>64097335.400000006</v>
      </c>
      <c r="S56" s="66">
        <v>96346752</v>
      </c>
      <c r="T56" s="137">
        <v>71248319</v>
      </c>
      <c r="U56" s="66">
        <v>55996011.960000001</v>
      </c>
      <c r="V56" s="66">
        <v>77327826.039999992</v>
      </c>
      <c r="W56" s="66">
        <v>72933514</v>
      </c>
      <c r="X56" s="137">
        <v>80458064</v>
      </c>
      <c r="Y56" s="137">
        <v>69466364</v>
      </c>
      <c r="Z56" s="66">
        <v>98232284</v>
      </c>
      <c r="AA56" s="66">
        <v>82751666.400000006</v>
      </c>
      <c r="AB56" s="66">
        <v>23340213.600000001</v>
      </c>
      <c r="AC56" s="66">
        <v>5300641</v>
      </c>
      <c r="AD56" s="66">
        <v>41685852</v>
      </c>
      <c r="AE56" s="66">
        <v>4831125</v>
      </c>
      <c r="AF56" s="66">
        <v>3854330</v>
      </c>
      <c r="AG56" s="66">
        <v>156093902</v>
      </c>
      <c r="AH56" s="66">
        <v>127792868</v>
      </c>
      <c r="AI56" s="66">
        <v>99932107</v>
      </c>
      <c r="AJ56" s="66">
        <v>33485758</v>
      </c>
      <c r="AK56" s="66">
        <v>17631948</v>
      </c>
      <c r="AL56" s="137">
        <v>62475730</v>
      </c>
      <c r="AM56" s="137">
        <v>2150299</v>
      </c>
      <c r="AN56" s="66">
        <v>66448323</v>
      </c>
      <c r="AO56" s="66">
        <v>46949365</v>
      </c>
      <c r="AP56" s="66">
        <v>23457007</v>
      </c>
      <c r="AQ56" s="66">
        <v>56545704</v>
      </c>
      <c r="AR56" s="66">
        <v>30768804</v>
      </c>
      <c r="AS56" s="66">
        <v>37224828</v>
      </c>
      <c r="AT56" s="66">
        <v>9623675</v>
      </c>
      <c r="AU56" s="137">
        <v>25472461</v>
      </c>
    </row>
    <row r="59" spans="1:72">
      <c r="B59" s="73" t="s">
        <v>203</v>
      </c>
      <c r="C59" t="s">
        <v>204</v>
      </c>
    </row>
    <row r="60" spans="1:72">
      <c r="F60" s="130">
        <f t="shared" ref="F60:AU60" si="4">F8/F$56</f>
        <v>8.4951525485370119E-2</v>
      </c>
      <c r="G60" s="130">
        <f t="shared" si="4"/>
        <v>9.6267881155994361E-4</v>
      </c>
      <c r="H60" s="130">
        <f t="shared" si="4"/>
        <v>1.2505199036499424E-6</v>
      </c>
      <c r="I60" s="130">
        <f t="shared" si="4"/>
        <v>1.6125013021241853E-4</v>
      </c>
      <c r="J60" s="130">
        <f t="shared" si="4"/>
        <v>3.0914489234673181E-6</v>
      </c>
      <c r="K60" s="130">
        <f t="shared" si="4"/>
        <v>0.22475422529166952</v>
      </c>
      <c r="L60" s="130">
        <f t="shared" si="4"/>
        <v>7.9031069177912472E-2</v>
      </c>
      <c r="M60" s="130">
        <f t="shared" si="4"/>
        <v>2.4385860239103878E-2</v>
      </c>
      <c r="N60" s="130">
        <f t="shared" si="4"/>
        <v>1.8198605402988559E-2</v>
      </c>
      <c r="O60" s="130">
        <f t="shared" si="4"/>
        <v>8.1439287329063741E-6</v>
      </c>
      <c r="P60" s="130">
        <f t="shared" si="4"/>
        <v>1.8052787885469577E-2</v>
      </c>
      <c r="Q60" s="130">
        <f t="shared" si="4"/>
        <v>1.805278788546957E-2</v>
      </c>
      <c r="R60" s="130">
        <f t="shared" si="4"/>
        <v>1.8052787885469573E-2</v>
      </c>
      <c r="S60" s="130">
        <f t="shared" si="4"/>
        <v>3.6524324141201976E-5</v>
      </c>
      <c r="T60" s="130">
        <f t="shared" si="4"/>
        <v>1.6253015036045974E-5</v>
      </c>
      <c r="U60" s="130">
        <f t="shared" si="4"/>
        <v>1.7963779290542176E-5</v>
      </c>
      <c r="V60" s="130">
        <f t="shared" si="4"/>
        <v>1.7963779290542176E-5</v>
      </c>
      <c r="W60" s="130">
        <f t="shared" si="4"/>
        <v>1.5329029669405481E-5</v>
      </c>
      <c r="X60" s="130">
        <f t="shared" si="4"/>
        <v>3.4427872885432589E-6</v>
      </c>
      <c r="Y60" s="130">
        <f t="shared" si="4"/>
        <v>1.3258215155755094E-5</v>
      </c>
      <c r="Z60" s="130">
        <f t="shared" si="4"/>
        <v>5.0818323637878561E-5</v>
      </c>
      <c r="AA60" s="130">
        <f t="shared" si="4"/>
        <v>7.3615435978700725E-6</v>
      </c>
      <c r="AB60" s="130">
        <f t="shared" si="4"/>
        <v>7.3615435978700716E-6</v>
      </c>
      <c r="AC60" s="130">
        <f t="shared" si="4"/>
        <v>5.471036427481129E-6</v>
      </c>
      <c r="AD60" s="130">
        <f t="shared" si="4"/>
        <v>8.7125483245490581E-4</v>
      </c>
      <c r="AE60" s="130">
        <f t="shared" si="4"/>
        <v>4.1398225051100933E-7</v>
      </c>
      <c r="AF60" s="130">
        <f t="shared" si="4"/>
        <v>4.8516862852947208E-5</v>
      </c>
      <c r="AG60" s="130">
        <f t="shared" si="4"/>
        <v>2.0368957142220712E-3</v>
      </c>
      <c r="AH60" s="130">
        <f t="shared" si="4"/>
        <v>6.2992560742904684E-6</v>
      </c>
      <c r="AI60" s="130">
        <f t="shared" si="4"/>
        <v>8.8790282386420612E-5</v>
      </c>
      <c r="AJ60" s="130">
        <f t="shared" si="4"/>
        <v>4.9113357386146077E-2</v>
      </c>
      <c r="AK60" s="130">
        <f t="shared" si="4"/>
        <v>2.5492361933009328E-3</v>
      </c>
      <c r="AL60" s="130">
        <f t="shared" si="4"/>
        <v>5.9098645185898586E-2</v>
      </c>
      <c r="AM60" s="130">
        <f t="shared" si="4"/>
        <v>8.3482808669864045E-2</v>
      </c>
      <c r="AN60" s="130">
        <f t="shared" si="4"/>
        <v>2.0232263799945712E-4</v>
      </c>
      <c r="AO60" s="130">
        <f t="shared" si="4"/>
        <v>9.9042873103821526E-6</v>
      </c>
      <c r="AP60" s="130">
        <f t="shared" si="4"/>
        <v>5.9058813428328687E-2</v>
      </c>
      <c r="AQ60" s="130">
        <f t="shared" si="4"/>
        <v>2.5524220195401581E-2</v>
      </c>
      <c r="AR60" s="130">
        <f t="shared" si="4"/>
        <v>2.5478078380947143E-3</v>
      </c>
      <c r="AS60" s="130">
        <f t="shared" si="4"/>
        <v>1.7889404351310904E-3</v>
      </c>
      <c r="AT60" s="130">
        <f t="shared" si="4"/>
        <v>2.3940958105921075E-4</v>
      </c>
      <c r="AU60" s="130">
        <f t="shared" si="4"/>
        <v>7.6438629153264773E-3</v>
      </c>
    </row>
    <row r="61" spans="1:72">
      <c r="F61" s="130">
        <f t="shared" ref="F61:AU61" si="5">F9/F$56</f>
        <v>1.0021487447589179E-4</v>
      </c>
      <c r="G61" s="130">
        <f t="shared" si="5"/>
        <v>0.10367279049637046</v>
      </c>
      <c r="H61" s="130">
        <f t="shared" si="5"/>
        <v>1.8592729927467343E-3</v>
      </c>
      <c r="I61" s="130">
        <f t="shared" si="5"/>
        <v>2.5344004859115137E-3</v>
      </c>
      <c r="J61" s="130">
        <f t="shared" si="5"/>
        <v>7.0163009525527E-4</v>
      </c>
      <c r="K61" s="130">
        <f t="shared" si="5"/>
        <v>8.0804653611463509E-3</v>
      </c>
      <c r="L61" s="130">
        <f t="shared" si="5"/>
        <v>1.2692995116372421E-3</v>
      </c>
      <c r="M61" s="130">
        <f t="shared" si="5"/>
        <v>5.6649167471963177E-3</v>
      </c>
      <c r="N61" s="130">
        <f t="shared" si="5"/>
        <v>5.1458173658257313E-3</v>
      </c>
      <c r="O61" s="130">
        <f t="shared" si="5"/>
        <v>1.050400659503883E-2</v>
      </c>
      <c r="P61" s="130">
        <f t="shared" si="5"/>
        <v>4.6749431646420673E-3</v>
      </c>
      <c r="Q61" s="130">
        <f t="shared" si="5"/>
        <v>4.6749431646420665E-3</v>
      </c>
      <c r="R61" s="130">
        <f t="shared" si="5"/>
        <v>4.6749431646420673E-3</v>
      </c>
      <c r="S61" s="130">
        <f t="shared" si="5"/>
        <v>2.3164216267508426E-2</v>
      </c>
      <c r="T61" s="130">
        <f t="shared" si="5"/>
        <v>1.5086391020677976E-3</v>
      </c>
      <c r="U61" s="130">
        <f t="shared" si="5"/>
        <v>7.8881842570418647E-3</v>
      </c>
      <c r="V61" s="130">
        <f t="shared" si="5"/>
        <v>7.8881842570418664E-3</v>
      </c>
      <c r="W61" s="130">
        <f t="shared" si="5"/>
        <v>1.9674082891440004E-2</v>
      </c>
      <c r="X61" s="130">
        <f t="shared" si="5"/>
        <v>9.2023094167416211E-5</v>
      </c>
      <c r="Y61" s="130">
        <f t="shared" si="5"/>
        <v>6.97143152619878E-3</v>
      </c>
      <c r="Z61" s="130">
        <f t="shared" si="5"/>
        <v>1.7296767730657671E-2</v>
      </c>
      <c r="AA61" s="130">
        <f t="shared" si="5"/>
        <v>1.0855778971962792E-3</v>
      </c>
      <c r="AB61" s="130">
        <f t="shared" si="5"/>
        <v>1.0855778971962792E-3</v>
      </c>
      <c r="AC61" s="130">
        <f t="shared" si="5"/>
        <v>9.6090265309422013E-3</v>
      </c>
      <c r="AD61" s="130">
        <f t="shared" si="5"/>
        <v>0.15031238896112761</v>
      </c>
      <c r="AE61" s="130">
        <f t="shared" si="5"/>
        <v>0.11560454345519935</v>
      </c>
      <c r="AF61" s="130">
        <f t="shared" si="5"/>
        <v>2.3690239289318768E-3</v>
      </c>
      <c r="AG61" s="130">
        <f t="shared" si="5"/>
        <v>1.1983748090300158E-3</v>
      </c>
      <c r="AH61" s="130">
        <f t="shared" si="5"/>
        <v>0</v>
      </c>
      <c r="AI61" s="130">
        <f t="shared" si="5"/>
        <v>6.4944092492716079E-6</v>
      </c>
      <c r="AJ61" s="130">
        <f t="shared" si="5"/>
        <v>0</v>
      </c>
      <c r="AK61" s="130">
        <f t="shared" si="5"/>
        <v>0</v>
      </c>
      <c r="AL61" s="130">
        <f t="shared" si="5"/>
        <v>5.1219889707571243E-7</v>
      </c>
      <c r="AM61" s="130">
        <f t="shared" si="5"/>
        <v>3.4460323889840433E-4</v>
      </c>
      <c r="AN61" s="130">
        <f t="shared" si="5"/>
        <v>0</v>
      </c>
      <c r="AO61" s="130">
        <f t="shared" si="5"/>
        <v>0</v>
      </c>
      <c r="AP61" s="130">
        <f t="shared" si="5"/>
        <v>5.58468520728156E-6</v>
      </c>
      <c r="AQ61" s="130">
        <f t="shared" si="5"/>
        <v>1.3666997584820945E-3</v>
      </c>
      <c r="AR61" s="130">
        <f t="shared" si="5"/>
        <v>2.8688147904611436E-4</v>
      </c>
      <c r="AS61" s="130">
        <f t="shared" si="5"/>
        <v>3.3101563289963357E-4</v>
      </c>
      <c r="AT61" s="130">
        <f t="shared" si="5"/>
        <v>6.9619973658711462E-5</v>
      </c>
      <c r="AU61" s="130">
        <f t="shared" si="5"/>
        <v>0</v>
      </c>
    </row>
    <row r="62" spans="1:72">
      <c r="F62" s="130">
        <f t="shared" ref="F62:AU62" si="6">F10/F$56</f>
        <v>0</v>
      </c>
      <c r="G62" s="130">
        <f t="shared" si="6"/>
        <v>3.3884686352610959E-5</v>
      </c>
      <c r="H62" s="130">
        <f t="shared" si="6"/>
        <v>6.8846622983505398E-2</v>
      </c>
      <c r="I62" s="130">
        <f t="shared" si="6"/>
        <v>5.2511504901057994E-5</v>
      </c>
      <c r="J62" s="130">
        <f t="shared" si="6"/>
        <v>0</v>
      </c>
      <c r="K62" s="130">
        <f t="shared" si="6"/>
        <v>2.5898070701158063E-3</v>
      </c>
      <c r="L62" s="130">
        <f t="shared" si="6"/>
        <v>6.1305435340671126E-4</v>
      </c>
      <c r="M62" s="130">
        <f t="shared" si="6"/>
        <v>6.5606534392173988E-4</v>
      </c>
      <c r="N62" s="130">
        <f t="shared" si="6"/>
        <v>1.4015419709777436E-3</v>
      </c>
      <c r="O62" s="130">
        <f t="shared" si="6"/>
        <v>0.1717942246199046</v>
      </c>
      <c r="P62" s="130">
        <f t="shared" si="6"/>
        <v>7.4304492851039799E-3</v>
      </c>
      <c r="Q62" s="130">
        <f t="shared" si="6"/>
        <v>7.430449285103979E-3</v>
      </c>
      <c r="R62" s="130">
        <f t="shared" si="6"/>
        <v>7.430449285103979E-3</v>
      </c>
      <c r="S62" s="130">
        <f t="shared" si="6"/>
        <v>9.0041540788007059E-3</v>
      </c>
      <c r="T62" s="130">
        <f t="shared" si="6"/>
        <v>2.8961665748212248E-3</v>
      </c>
      <c r="U62" s="130">
        <f t="shared" si="6"/>
        <v>2.0733201514945886E-3</v>
      </c>
      <c r="V62" s="130">
        <f t="shared" si="6"/>
        <v>2.073320151494589E-3</v>
      </c>
      <c r="W62" s="130">
        <f t="shared" si="6"/>
        <v>5.7899308128770543E-3</v>
      </c>
      <c r="X62" s="130">
        <f t="shared" si="6"/>
        <v>1.0708684215916505E-4</v>
      </c>
      <c r="Y62" s="130">
        <f t="shared" si="6"/>
        <v>3.7927708437424475E-4</v>
      </c>
      <c r="Z62" s="130">
        <f t="shared" si="6"/>
        <v>1.2462399835882875E-3</v>
      </c>
      <c r="AA62" s="130">
        <f t="shared" si="6"/>
        <v>1.7713891015975962E-4</v>
      </c>
      <c r="AB62" s="130">
        <f t="shared" si="6"/>
        <v>1.7713891015975962E-4</v>
      </c>
      <c r="AC62" s="130">
        <f t="shared" si="6"/>
        <v>1.7422421175099388E-3</v>
      </c>
      <c r="AD62" s="130">
        <f t="shared" si="6"/>
        <v>2.0783550255851794E-3</v>
      </c>
      <c r="AE62" s="130">
        <f t="shared" si="6"/>
        <v>1.943274082123729E-2</v>
      </c>
      <c r="AF62" s="130">
        <f t="shared" si="6"/>
        <v>0</v>
      </c>
      <c r="AG62" s="130">
        <f t="shared" si="6"/>
        <v>8.0720642117076425E-7</v>
      </c>
      <c r="AH62" s="130">
        <f t="shared" si="6"/>
        <v>0</v>
      </c>
      <c r="AI62" s="130">
        <f t="shared" si="6"/>
        <v>4.9033290171696269E-7</v>
      </c>
      <c r="AJ62" s="130">
        <f t="shared" si="6"/>
        <v>0</v>
      </c>
      <c r="AK62" s="130">
        <f t="shared" si="6"/>
        <v>0</v>
      </c>
      <c r="AL62" s="130">
        <f t="shared" si="6"/>
        <v>0</v>
      </c>
      <c r="AM62" s="130">
        <f t="shared" si="6"/>
        <v>5.3015882907446826E-5</v>
      </c>
      <c r="AN62" s="130">
        <f t="shared" si="6"/>
        <v>0</v>
      </c>
      <c r="AO62" s="130">
        <f t="shared" si="6"/>
        <v>0</v>
      </c>
      <c r="AP62" s="130">
        <f t="shared" si="6"/>
        <v>8.5262369576817712E-7</v>
      </c>
      <c r="AQ62" s="130">
        <f t="shared" si="6"/>
        <v>2.1046691716845544E-4</v>
      </c>
      <c r="AR62" s="130">
        <f t="shared" si="6"/>
        <v>4.4168112611721924E-5</v>
      </c>
      <c r="AS62" s="130">
        <f t="shared" si="6"/>
        <v>5.0987475348442172E-5</v>
      </c>
      <c r="AT62" s="130">
        <f t="shared" si="6"/>
        <v>1.0702772069921313E-5</v>
      </c>
      <c r="AU62" s="130">
        <f t="shared" si="6"/>
        <v>0</v>
      </c>
    </row>
    <row r="63" spans="1:72">
      <c r="F63" s="130">
        <f t="shared" ref="F63:AU63" si="7">F11/F$56</f>
        <v>2.6257172351762041E-7</v>
      </c>
      <c r="G63" s="130">
        <f t="shared" si="7"/>
        <v>1.0531183658818591E-6</v>
      </c>
      <c r="H63" s="130">
        <f t="shared" si="7"/>
        <v>5.7774019548627336E-6</v>
      </c>
      <c r="I63" s="130">
        <f t="shared" si="7"/>
        <v>0.23813524442351991</v>
      </c>
      <c r="J63" s="130">
        <f t="shared" si="7"/>
        <v>0.12302835760335422</v>
      </c>
      <c r="K63" s="130">
        <f t="shared" si="7"/>
        <v>6.4788046003325502E-5</v>
      </c>
      <c r="L63" s="130">
        <f t="shared" si="7"/>
        <v>7.1005453849378327E-6</v>
      </c>
      <c r="M63" s="130">
        <f t="shared" si="7"/>
        <v>1.6228594615009129E-3</v>
      </c>
      <c r="N63" s="130">
        <f t="shared" si="7"/>
        <v>3.1441518672690072E-4</v>
      </c>
      <c r="O63" s="130">
        <f t="shared" si="7"/>
        <v>1.7577085871690905E-6</v>
      </c>
      <c r="P63" s="130">
        <f t="shared" si="7"/>
        <v>1.0631730566447229E-3</v>
      </c>
      <c r="Q63" s="130">
        <f t="shared" si="7"/>
        <v>1.0631730566447227E-3</v>
      </c>
      <c r="R63" s="130">
        <f t="shared" si="7"/>
        <v>1.0631730566447227E-3</v>
      </c>
      <c r="S63" s="130">
        <f t="shared" si="7"/>
        <v>1.2192631049980801E-2</v>
      </c>
      <c r="T63" s="130">
        <f t="shared" si="7"/>
        <v>2.1707178803755356E-4</v>
      </c>
      <c r="U63" s="130">
        <f t="shared" si="7"/>
        <v>0.15153965339641662</v>
      </c>
      <c r="V63" s="130">
        <f t="shared" si="7"/>
        <v>0.15153965339641662</v>
      </c>
      <c r="W63" s="130">
        <f t="shared" si="7"/>
        <v>1.3649198364417213E-3</v>
      </c>
      <c r="X63" s="130">
        <f t="shared" si="7"/>
        <v>3.198809257950825E-4</v>
      </c>
      <c r="Y63" s="130">
        <f t="shared" si="7"/>
        <v>6.3227578745880522E-3</v>
      </c>
      <c r="Z63" s="130">
        <f t="shared" si="7"/>
        <v>2.3578028583759694E-2</v>
      </c>
      <c r="AA63" s="130">
        <f t="shared" si="7"/>
        <v>2.0345949190456419E-4</v>
      </c>
      <c r="AB63" s="130">
        <f t="shared" si="7"/>
        <v>2.0345949190456419E-4</v>
      </c>
      <c r="AC63" s="130">
        <f t="shared" si="7"/>
        <v>0</v>
      </c>
      <c r="AD63" s="130">
        <f t="shared" si="7"/>
        <v>1.2378300436320698E-6</v>
      </c>
      <c r="AE63" s="130">
        <f t="shared" si="7"/>
        <v>2.4838935030660559E-7</v>
      </c>
      <c r="AF63" s="130">
        <f t="shared" si="7"/>
        <v>9.8694195878401688E-5</v>
      </c>
      <c r="AG63" s="130">
        <f t="shared" si="7"/>
        <v>1.1256566576188223E-2</v>
      </c>
      <c r="AH63" s="130">
        <f t="shared" si="7"/>
        <v>0</v>
      </c>
      <c r="AI63" s="130">
        <f t="shared" si="7"/>
        <v>1.3749334835900139E-6</v>
      </c>
      <c r="AJ63" s="130">
        <f t="shared" si="7"/>
        <v>8.851524280859939E-6</v>
      </c>
      <c r="AK63" s="130">
        <f t="shared" si="7"/>
        <v>6.8058276941379363E-8</v>
      </c>
      <c r="AL63" s="130">
        <f t="shared" si="7"/>
        <v>3.3805127206997018E-6</v>
      </c>
      <c r="AM63" s="130">
        <f t="shared" si="7"/>
        <v>0</v>
      </c>
      <c r="AN63" s="130">
        <f t="shared" si="7"/>
        <v>4.8759695560714153E-7</v>
      </c>
      <c r="AO63" s="130">
        <f t="shared" si="7"/>
        <v>2.5559451123566847E-7</v>
      </c>
      <c r="AP63" s="130">
        <f t="shared" si="7"/>
        <v>2.5578710873045314E-7</v>
      </c>
      <c r="AQ63" s="130">
        <f t="shared" si="7"/>
        <v>1.9099594197288618E-7</v>
      </c>
      <c r="AR63" s="130">
        <f t="shared" si="7"/>
        <v>6.0450838453129339E-7</v>
      </c>
      <c r="AS63" s="130">
        <f t="shared" si="7"/>
        <v>0</v>
      </c>
      <c r="AT63" s="130">
        <f t="shared" si="7"/>
        <v>4.3642371547251962E-7</v>
      </c>
      <c r="AU63" s="130">
        <f t="shared" si="7"/>
        <v>9.6810433824984562E-6</v>
      </c>
    </row>
    <row r="64" spans="1:72">
      <c r="F64" s="130">
        <f>F12/F$56</f>
        <v>1.7504781567841361E-7</v>
      </c>
      <c r="G64" s="130">
        <f t="shared" ref="G64:AU64" si="8">G12/G$56</f>
        <v>2.7332843083956651E-7</v>
      </c>
      <c r="H64" s="130">
        <f t="shared" si="8"/>
        <v>3.8516013032418227E-6</v>
      </c>
      <c r="I64" s="130">
        <f t="shared" si="8"/>
        <v>1.8107373515756153E-2</v>
      </c>
      <c r="J64" s="130">
        <f t="shared" si="8"/>
        <v>8.2017273470859881E-2</v>
      </c>
      <c r="K64" s="130">
        <f t="shared" si="8"/>
        <v>4.3192030668883668E-5</v>
      </c>
      <c r="L64" s="130">
        <f t="shared" si="8"/>
        <v>4.1557177833137671E-7</v>
      </c>
      <c r="M64" s="130">
        <f t="shared" si="8"/>
        <v>1.0819063076672754E-3</v>
      </c>
      <c r="N64" s="130">
        <f t="shared" si="8"/>
        <v>2.070013322443441E-4</v>
      </c>
      <c r="O64" s="130">
        <f t="shared" si="8"/>
        <v>1.6705494836731026E-7</v>
      </c>
      <c r="P64" s="130">
        <f t="shared" si="8"/>
        <v>6.552072677891693E-4</v>
      </c>
      <c r="Q64" s="130">
        <f t="shared" si="8"/>
        <v>6.552072677891693E-4</v>
      </c>
      <c r="R64" s="130">
        <f t="shared" si="8"/>
        <v>6.552072677891693E-4</v>
      </c>
      <c r="S64" s="130">
        <f t="shared" si="8"/>
        <v>7.8278466512290944E-3</v>
      </c>
      <c r="T64" s="130">
        <f t="shared" si="8"/>
        <v>5.9229467575227987E-6</v>
      </c>
      <c r="U64" s="130">
        <f t="shared" si="8"/>
        <v>1.3883098684872844E-3</v>
      </c>
      <c r="V64" s="130">
        <f t="shared" si="8"/>
        <v>1.3883098684872844E-3</v>
      </c>
      <c r="W64" s="130">
        <f t="shared" si="8"/>
        <v>9.2901049577838807E-5</v>
      </c>
      <c r="X64" s="130">
        <f t="shared" si="8"/>
        <v>1.8489134911324736E-4</v>
      </c>
      <c r="Y64" s="130">
        <f t="shared" si="8"/>
        <v>1.2149765028726708E-5</v>
      </c>
      <c r="Z64" s="130">
        <f t="shared" si="8"/>
        <v>1.5707911260619777E-3</v>
      </c>
      <c r="AA64" s="130">
        <f t="shared" si="8"/>
        <v>1.35633377408337E-4</v>
      </c>
      <c r="AB64" s="130">
        <f t="shared" si="8"/>
        <v>1.35633377408337E-4</v>
      </c>
      <c r="AC64" s="130">
        <f t="shared" si="8"/>
        <v>0</v>
      </c>
      <c r="AD64" s="130">
        <f t="shared" si="8"/>
        <v>8.252200290880464E-7</v>
      </c>
      <c r="AE64" s="130">
        <f t="shared" si="8"/>
        <v>1.6559290020440374E-7</v>
      </c>
      <c r="AF64" s="130">
        <f t="shared" si="8"/>
        <v>6.5796130585601135E-5</v>
      </c>
      <c r="AG64" s="130">
        <f t="shared" si="8"/>
        <v>7.5043777174588159E-3</v>
      </c>
      <c r="AH64" s="130">
        <f t="shared" si="8"/>
        <v>0</v>
      </c>
      <c r="AI64" s="130">
        <f t="shared" si="8"/>
        <v>9.1662232239334264E-7</v>
      </c>
      <c r="AJ64" s="130">
        <f t="shared" si="8"/>
        <v>2.9146719629282396E-6</v>
      </c>
      <c r="AK64" s="130">
        <f t="shared" si="8"/>
        <v>4.5372184627586249E-8</v>
      </c>
      <c r="AL64" s="130">
        <f t="shared" si="8"/>
        <v>2.2536751471331348E-6</v>
      </c>
      <c r="AM64" s="130">
        <f t="shared" si="8"/>
        <v>0</v>
      </c>
      <c r="AN64" s="130">
        <f t="shared" si="8"/>
        <v>3.2506463707142771E-7</v>
      </c>
      <c r="AO64" s="130">
        <f t="shared" si="8"/>
        <v>1.7039634082377898E-7</v>
      </c>
      <c r="AP64" s="130">
        <f t="shared" si="8"/>
        <v>1.7052473915363542E-7</v>
      </c>
      <c r="AQ64" s="130">
        <f t="shared" si="8"/>
        <v>1.2733062798192415E-7</v>
      </c>
      <c r="AR64" s="130">
        <f t="shared" si="8"/>
        <v>4.0300558968752896E-7</v>
      </c>
      <c r="AS64" s="130">
        <f t="shared" si="8"/>
        <v>0</v>
      </c>
      <c r="AT64" s="130">
        <f t="shared" si="8"/>
        <v>2.909491436483464E-7</v>
      </c>
      <c r="AU64" s="130">
        <f t="shared" si="8"/>
        <v>2.6852529090141705E-6</v>
      </c>
    </row>
    <row r="65" spans="6:47">
      <c r="F65" s="130">
        <f t="shared" ref="F65:AU65" si="9">F13/F$56</f>
        <v>5.756004328801196E-2</v>
      </c>
      <c r="G65" s="130">
        <f t="shared" si="9"/>
        <v>8.5805029604885661E-4</v>
      </c>
      <c r="H65" s="130">
        <f t="shared" si="9"/>
        <v>3.6265077205848329E-5</v>
      </c>
      <c r="I65" s="130">
        <f t="shared" si="9"/>
        <v>4.6576946558359001E-4</v>
      </c>
      <c r="J65" s="130">
        <f t="shared" si="9"/>
        <v>3.0695511602594241E-4</v>
      </c>
      <c r="K65" s="130">
        <f t="shared" si="9"/>
        <v>0.49904204372988342</v>
      </c>
      <c r="L65" s="130">
        <f t="shared" si="9"/>
        <v>3.4282307252220486E-3</v>
      </c>
      <c r="M65" s="130">
        <f t="shared" si="9"/>
        <v>7.2694791197878564E-3</v>
      </c>
      <c r="N65" s="130">
        <f t="shared" si="9"/>
        <v>4.9914173901305569E-3</v>
      </c>
      <c r="O65" s="130">
        <f t="shared" si="9"/>
        <v>2.206759551639045E-4</v>
      </c>
      <c r="P65" s="130">
        <f t="shared" si="9"/>
        <v>2.6443873047490209E-2</v>
      </c>
      <c r="Q65" s="130">
        <f t="shared" si="9"/>
        <v>2.6443873047490206E-2</v>
      </c>
      <c r="R65" s="130">
        <f t="shared" si="9"/>
        <v>2.6443873047490206E-2</v>
      </c>
      <c r="S65" s="130">
        <f t="shared" si="9"/>
        <v>1.3639691766672113E-3</v>
      </c>
      <c r="T65" s="130">
        <f t="shared" si="9"/>
        <v>6.0837926576204555E-4</v>
      </c>
      <c r="U65" s="130">
        <f t="shared" si="9"/>
        <v>1.1495326139651034E-2</v>
      </c>
      <c r="V65" s="130">
        <f t="shared" si="9"/>
        <v>1.1495326139651036E-2</v>
      </c>
      <c r="W65" s="130">
        <f t="shared" si="9"/>
        <v>8.7453622486913219E-4</v>
      </c>
      <c r="X65" s="130">
        <f t="shared" si="9"/>
        <v>5.2633630359288789E-4</v>
      </c>
      <c r="Y65" s="130">
        <f t="shared" si="9"/>
        <v>4.1168125626958108E-4</v>
      </c>
      <c r="Z65" s="130">
        <f t="shared" si="9"/>
        <v>5.4054530585891699E-4</v>
      </c>
      <c r="AA65" s="130">
        <f t="shared" si="9"/>
        <v>9.1835492028230622E-5</v>
      </c>
      <c r="AB65" s="130">
        <f t="shared" si="9"/>
        <v>9.1835492028230622E-5</v>
      </c>
      <c r="AC65" s="130">
        <f t="shared" si="9"/>
        <v>1.6569694118126468E-3</v>
      </c>
      <c r="AD65" s="130">
        <f t="shared" si="9"/>
        <v>1.5892682246245081E-4</v>
      </c>
      <c r="AE65" s="130">
        <f t="shared" si="9"/>
        <v>1.4447980542834225E-4</v>
      </c>
      <c r="AF65" s="130">
        <f t="shared" si="9"/>
        <v>1.4996121245456408E-4</v>
      </c>
      <c r="AG65" s="130">
        <f t="shared" si="9"/>
        <v>1.2433989894108739E-3</v>
      </c>
      <c r="AH65" s="130">
        <f t="shared" si="9"/>
        <v>1.2655479333948433E-3</v>
      </c>
      <c r="AI65" s="130">
        <f t="shared" si="9"/>
        <v>1.1681030602106689E-3</v>
      </c>
      <c r="AJ65" s="130">
        <f t="shared" si="9"/>
        <v>0.24762999242842285</v>
      </c>
      <c r="AK65" s="130">
        <f t="shared" si="9"/>
        <v>1.0409343312491621E-2</v>
      </c>
      <c r="AL65" s="130">
        <f t="shared" si="9"/>
        <v>4.1199998783527621E-3</v>
      </c>
      <c r="AM65" s="130">
        <f t="shared" si="9"/>
        <v>1.0149286215544909E-2</v>
      </c>
      <c r="AN65" s="130">
        <f t="shared" si="9"/>
        <v>5.9843647220412166E-3</v>
      </c>
      <c r="AO65" s="130">
        <f t="shared" si="9"/>
        <v>2.2789445608050289E-3</v>
      </c>
      <c r="AP65" s="130">
        <f t="shared" si="9"/>
        <v>2.2294404396946293E-3</v>
      </c>
      <c r="AQ65" s="130">
        <f t="shared" si="9"/>
        <v>2.219868020389312E-3</v>
      </c>
      <c r="AR65" s="130">
        <f t="shared" si="9"/>
        <v>1.9643597456696724E-3</v>
      </c>
      <c r="AS65" s="130">
        <f t="shared" si="9"/>
        <v>2.4515895681237265E-4</v>
      </c>
      <c r="AT65" s="130">
        <f t="shared" si="9"/>
        <v>4.4539845744998662E-2</v>
      </c>
      <c r="AU65" s="130">
        <f t="shared" si="9"/>
        <v>1.3574856390986328E-2</v>
      </c>
    </row>
    <row r="66" spans="6:47">
      <c r="F66" s="130">
        <f t="shared" ref="F66:AU66" si="10">F14/F$56</f>
        <v>5.3341445632604592E-4</v>
      </c>
      <c r="G66" s="130">
        <f t="shared" si="10"/>
        <v>1.1138857073146909E-2</v>
      </c>
      <c r="H66" s="130">
        <f t="shared" si="10"/>
        <v>6.9782762183377743E-3</v>
      </c>
      <c r="I66" s="130">
        <f t="shared" si="10"/>
        <v>1.0325240526862906E-3</v>
      </c>
      <c r="J66" s="130">
        <f t="shared" si="10"/>
        <v>2.0640573979016793E-3</v>
      </c>
      <c r="K66" s="130">
        <f t="shared" si="10"/>
        <v>1.742730855377013E-3</v>
      </c>
      <c r="L66" s="130">
        <f t="shared" si="10"/>
        <v>0.64064395598424217</v>
      </c>
      <c r="M66" s="130">
        <f t="shared" si="10"/>
        <v>2.1803471406333885E-2</v>
      </c>
      <c r="N66" s="130">
        <f t="shared" si="10"/>
        <v>3.86111002868747E-2</v>
      </c>
      <c r="O66" s="130">
        <f t="shared" si="10"/>
        <v>3.0830717047049575E-4</v>
      </c>
      <c r="P66" s="130">
        <f t="shared" si="10"/>
        <v>1.0255434112788408E-2</v>
      </c>
      <c r="Q66" s="130">
        <f t="shared" si="10"/>
        <v>1.0255434112788408E-2</v>
      </c>
      <c r="R66" s="130">
        <f t="shared" si="10"/>
        <v>1.0255434112788406E-2</v>
      </c>
      <c r="S66" s="130">
        <f t="shared" si="10"/>
        <v>5.3485560156713947E-3</v>
      </c>
      <c r="T66" s="130">
        <f t="shared" si="10"/>
        <v>2.4893331167574636E-2</v>
      </c>
      <c r="U66" s="130">
        <f t="shared" si="10"/>
        <v>7.3890762130625126E-4</v>
      </c>
      <c r="V66" s="130">
        <f t="shared" si="10"/>
        <v>7.3890762130625137E-4</v>
      </c>
      <c r="W66" s="130">
        <f t="shared" si="10"/>
        <v>4.9171797755418724E-2</v>
      </c>
      <c r="X66" s="130">
        <f t="shared" si="10"/>
        <v>5.6808476027959108E-4</v>
      </c>
      <c r="Y66" s="130">
        <f t="shared" si="10"/>
        <v>1.5365709942728541E-3</v>
      </c>
      <c r="Z66" s="130">
        <f t="shared" si="10"/>
        <v>1.7467271757622982E-3</v>
      </c>
      <c r="AA66" s="130">
        <f t="shared" si="10"/>
        <v>2.43610538337147E-3</v>
      </c>
      <c r="AB66" s="130">
        <f t="shared" si="10"/>
        <v>2.43610538337147E-3</v>
      </c>
      <c r="AC66" s="130">
        <f t="shared" si="10"/>
        <v>5.5855508796011651E-2</v>
      </c>
      <c r="AD66" s="130">
        <f t="shared" si="10"/>
        <v>1.702975868167454E-4</v>
      </c>
      <c r="AE66" s="130">
        <f t="shared" si="10"/>
        <v>5.623948873192062E-4</v>
      </c>
      <c r="AF66" s="130">
        <f t="shared" si="10"/>
        <v>3.8476207278567221E-4</v>
      </c>
      <c r="AG66" s="130">
        <f t="shared" si="10"/>
        <v>1.4514788668682265E-3</v>
      </c>
      <c r="AH66" s="130">
        <f t="shared" si="10"/>
        <v>8.6375712297183914E-4</v>
      </c>
      <c r="AI66" s="130">
        <f t="shared" si="10"/>
        <v>1.2325568198016678E-3</v>
      </c>
      <c r="AJ66" s="130">
        <f t="shared" si="10"/>
        <v>4.6239060797130527E-3</v>
      </c>
      <c r="AK66" s="130">
        <f t="shared" si="10"/>
        <v>1.8156246831036479E-3</v>
      </c>
      <c r="AL66" s="130">
        <f t="shared" si="10"/>
        <v>1.3378779247557411E-2</v>
      </c>
      <c r="AM66" s="130">
        <f t="shared" si="10"/>
        <v>3.7492460350862832E-3</v>
      </c>
      <c r="AN66" s="130">
        <f t="shared" si="10"/>
        <v>4.9432248275099429E-3</v>
      </c>
      <c r="AO66" s="130">
        <f t="shared" si="10"/>
        <v>3.2222800031480722E-3</v>
      </c>
      <c r="AP66" s="130">
        <f t="shared" si="10"/>
        <v>1.8766673855705462E-3</v>
      </c>
      <c r="AQ66" s="130">
        <f t="shared" si="10"/>
        <v>3.4448240311943059E-4</v>
      </c>
      <c r="AR66" s="130">
        <f t="shared" si="10"/>
        <v>1.6631455678290258E-3</v>
      </c>
      <c r="AS66" s="130">
        <f t="shared" si="10"/>
        <v>3.3757039790754706E-4</v>
      </c>
      <c r="AT66" s="130">
        <f t="shared" si="10"/>
        <v>1.6569553730773328E-3</v>
      </c>
      <c r="AU66" s="130">
        <f t="shared" si="10"/>
        <v>7.8725019934273339E-3</v>
      </c>
    </row>
    <row r="67" spans="6:47">
      <c r="F67" s="130">
        <f t="shared" ref="F67:AU67" si="11">F15/F$56</f>
        <v>6.1564316774098075E-4</v>
      </c>
      <c r="G67" s="130">
        <f t="shared" si="11"/>
        <v>5.4171283270953486E-4</v>
      </c>
      <c r="H67" s="130">
        <f t="shared" si="11"/>
        <v>6.3776515086147069E-6</v>
      </c>
      <c r="I67" s="130">
        <f t="shared" si="11"/>
        <v>9.8947220155621733E-5</v>
      </c>
      <c r="J67" s="130">
        <f t="shared" si="11"/>
        <v>3.7097387081607809E-5</v>
      </c>
      <c r="K67" s="130">
        <f t="shared" si="11"/>
        <v>9.2869926755817826E-4</v>
      </c>
      <c r="L67" s="130">
        <f t="shared" si="11"/>
        <v>2.4636241424389751E-4</v>
      </c>
      <c r="M67" s="130">
        <f t="shared" si="11"/>
        <v>0.47553604840092933</v>
      </c>
      <c r="N67" s="130">
        <f t="shared" si="11"/>
        <v>5.9126604472130966E-2</v>
      </c>
      <c r="O67" s="130">
        <f t="shared" si="11"/>
        <v>1.0821347443423754E-4</v>
      </c>
      <c r="P67" s="130">
        <f t="shared" si="11"/>
        <v>2.1688077847928761E-3</v>
      </c>
      <c r="Q67" s="130">
        <f t="shared" si="11"/>
        <v>2.1688077847928761E-3</v>
      </c>
      <c r="R67" s="130">
        <f t="shared" si="11"/>
        <v>2.1688077847928761E-3</v>
      </c>
      <c r="S67" s="130">
        <f t="shared" si="11"/>
        <v>5.6069144915232849E-3</v>
      </c>
      <c r="T67" s="130">
        <f t="shared" si="11"/>
        <v>3.1380950896539748E-3</v>
      </c>
      <c r="U67" s="130">
        <f t="shared" si="11"/>
        <v>6.0829331960875587E-5</v>
      </c>
      <c r="V67" s="130">
        <f t="shared" si="11"/>
        <v>6.0829331960875594E-5</v>
      </c>
      <c r="W67" s="130">
        <f t="shared" si="11"/>
        <v>3.4225692183157391E-3</v>
      </c>
      <c r="X67" s="130">
        <f t="shared" si="11"/>
        <v>2.8326557795375239E-4</v>
      </c>
      <c r="Y67" s="130">
        <f t="shared" si="11"/>
        <v>5.7750251618178833E-3</v>
      </c>
      <c r="Z67" s="130">
        <f t="shared" si="11"/>
        <v>4.9002220084794115E-4</v>
      </c>
      <c r="AA67" s="130">
        <f t="shared" si="11"/>
        <v>6.4869243527402849E-4</v>
      </c>
      <c r="AB67" s="130">
        <f t="shared" si="11"/>
        <v>6.4869243527402849E-4</v>
      </c>
      <c r="AC67" s="130">
        <f t="shared" si="11"/>
        <v>7.397218562811554E-4</v>
      </c>
      <c r="AD67" s="130">
        <f t="shared" si="11"/>
        <v>4.2460449171100066E-6</v>
      </c>
      <c r="AE67" s="130">
        <f t="shared" si="11"/>
        <v>3.1048668788325699E-6</v>
      </c>
      <c r="AF67" s="130">
        <f t="shared" si="11"/>
        <v>1.2972423222713157E-4</v>
      </c>
      <c r="AG67" s="130">
        <f t="shared" si="11"/>
        <v>3.0350147823199398E-2</v>
      </c>
      <c r="AH67" s="130">
        <f t="shared" si="11"/>
        <v>1.6428929351519053E-4</v>
      </c>
      <c r="AI67" s="130">
        <f t="shared" si="11"/>
        <v>2.0627004292023983E-4</v>
      </c>
      <c r="AJ67" s="130">
        <f t="shared" si="11"/>
        <v>7.8281041151883144E-3</v>
      </c>
      <c r="AK67" s="130">
        <f t="shared" si="11"/>
        <v>1.8592954108076997E-3</v>
      </c>
      <c r="AL67" s="130">
        <f t="shared" si="11"/>
        <v>1.325602758063011E-3</v>
      </c>
      <c r="AM67" s="130">
        <f t="shared" si="11"/>
        <v>3.7976114019492172E-3</v>
      </c>
      <c r="AN67" s="130">
        <f t="shared" si="11"/>
        <v>1.4045350700573737E-3</v>
      </c>
      <c r="AO67" s="130">
        <f t="shared" si="11"/>
        <v>6.6646268804700556E-5</v>
      </c>
      <c r="AP67" s="130">
        <f t="shared" si="11"/>
        <v>7.078055610419522E-4</v>
      </c>
      <c r="AQ67" s="130">
        <f t="shared" si="11"/>
        <v>4.5151086986201463E-4</v>
      </c>
      <c r="AR67" s="130">
        <f t="shared" si="11"/>
        <v>2.776903515651762E-3</v>
      </c>
      <c r="AS67" s="130">
        <f t="shared" si="11"/>
        <v>6.0892155096055778E-4</v>
      </c>
      <c r="AT67" s="130">
        <f t="shared" si="11"/>
        <v>1.0764079210904358E-3</v>
      </c>
      <c r="AU67" s="130">
        <f t="shared" si="11"/>
        <v>4.4089340248670908E-2</v>
      </c>
    </row>
    <row r="68" spans="6:47">
      <c r="F68" s="130">
        <f t="shared" ref="F68:AU68" si="12">F16/F$56</f>
        <v>3.2632851418309063E-3</v>
      </c>
      <c r="G68" s="130">
        <f t="shared" si="12"/>
        <v>8.8616292906785552E-3</v>
      </c>
      <c r="H68" s="130">
        <f t="shared" si="12"/>
        <v>1.1798655290937207E-3</v>
      </c>
      <c r="I68" s="130">
        <f t="shared" si="12"/>
        <v>1.882878680698676E-3</v>
      </c>
      <c r="J68" s="130">
        <f t="shared" si="12"/>
        <v>1.0040768482678225E-3</v>
      </c>
      <c r="K68" s="130">
        <f t="shared" si="12"/>
        <v>1.9459870846144894E-2</v>
      </c>
      <c r="L68" s="130">
        <f t="shared" si="12"/>
        <v>1.0479380388783734E-2</v>
      </c>
      <c r="M68" s="130">
        <f t="shared" si="12"/>
        <v>1.7893074824625505E-2</v>
      </c>
      <c r="N68" s="130">
        <f t="shared" si="12"/>
        <v>0.37166377738704709</v>
      </c>
      <c r="O68" s="130">
        <f t="shared" si="12"/>
        <v>9.514596426113594E-4</v>
      </c>
      <c r="P68" s="130">
        <f t="shared" si="12"/>
        <v>1.2637767154358184E-2</v>
      </c>
      <c r="Q68" s="130">
        <f t="shared" si="12"/>
        <v>1.2637767154358182E-2</v>
      </c>
      <c r="R68" s="130">
        <f t="shared" si="12"/>
        <v>1.2637767154358182E-2</v>
      </c>
      <c r="S68" s="130">
        <f t="shared" si="12"/>
        <v>9.191373674952737E-3</v>
      </c>
      <c r="T68" s="130">
        <f t="shared" si="12"/>
        <v>3.5487026718483E-2</v>
      </c>
      <c r="U68" s="130">
        <f t="shared" si="12"/>
        <v>1.5196757237066637E-3</v>
      </c>
      <c r="V68" s="130">
        <f t="shared" si="12"/>
        <v>1.5196757237066637E-3</v>
      </c>
      <c r="W68" s="130">
        <f t="shared" si="12"/>
        <v>7.4070337540571539E-3</v>
      </c>
      <c r="X68" s="130">
        <f t="shared" si="12"/>
        <v>5.4424252614380577E-3</v>
      </c>
      <c r="Y68" s="130">
        <f t="shared" si="12"/>
        <v>1.6996470406886417E-2</v>
      </c>
      <c r="Z68" s="130">
        <f t="shared" si="12"/>
        <v>6.5326283159617866E-3</v>
      </c>
      <c r="AA68" s="130">
        <f t="shared" si="12"/>
        <v>1.937980550443634E-2</v>
      </c>
      <c r="AB68" s="130">
        <f t="shared" si="12"/>
        <v>1.937980550443634E-2</v>
      </c>
      <c r="AC68" s="130">
        <f t="shared" si="12"/>
        <v>1.4228279183593078E-2</v>
      </c>
      <c r="AD68" s="130">
        <f t="shared" si="12"/>
        <v>5.177056234810794E-4</v>
      </c>
      <c r="AE68" s="130">
        <f t="shared" si="12"/>
        <v>1.5375300783978887E-3</v>
      </c>
      <c r="AF68" s="130">
        <f t="shared" si="12"/>
        <v>4.7946076231147829E-4</v>
      </c>
      <c r="AG68" s="130">
        <f t="shared" si="12"/>
        <v>6.6569929169942848E-3</v>
      </c>
      <c r="AH68" s="130">
        <f t="shared" si="12"/>
        <v>5.2850914966553536E-3</v>
      </c>
      <c r="AI68" s="130">
        <f t="shared" si="12"/>
        <v>7.9330960168787403E-3</v>
      </c>
      <c r="AJ68" s="130">
        <f t="shared" si="12"/>
        <v>1.2251268136143132E-2</v>
      </c>
      <c r="AK68" s="130">
        <f t="shared" si="12"/>
        <v>1.8874488513691171E-2</v>
      </c>
      <c r="AL68" s="130">
        <f t="shared" si="12"/>
        <v>2.6101303658236565E-2</v>
      </c>
      <c r="AM68" s="130">
        <f t="shared" si="12"/>
        <v>3.0779440440608492E-2</v>
      </c>
      <c r="AN68" s="130">
        <f t="shared" si="12"/>
        <v>0.10088153767251583</v>
      </c>
      <c r="AO68" s="130">
        <f t="shared" si="12"/>
        <v>3.1043891647948806E-2</v>
      </c>
      <c r="AP68" s="130">
        <f t="shared" si="12"/>
        <v>2.2179683878680686E-2</v>
      </c>
      <c r="AQ68" s="130">
        <f t="shared" si="12"/>
        <v>1.3450482462823347E-2</v>
      </c>
      <c r="AR68" s="130">
        <f t="shared" si="12"/>
        <v>2.4477454502293945E-2</v>
      </c>
      <c r="AS68" s="130">
        <f t="shared" si="12"/>
        <v>1.855965593716108E-3</v>
      </c>
      <c r="AT68" s="130">
        <f t="shared" si="12"/>
        <v>0.14530384702309668</v>
      </c>
      <c r="AU68" s="130">
        <f t="shared" si="12"/>
        <v>2.6538660712838072E-2</v>
      </c>
    </row>
    <row r="69" spans="6:47">
      <c r="F69" s="130">
        <f t="shared" ref="F69:AU69" si="13">F17/F$56</f>
        <v>1.6051556483056132E-3</v>
      </c>
      <c r="G69" s="130">
        <f t="shared" si="13"/>
        <v>9.463996917819989E-3</v>
      </c>
      <c r="H69" s="130">
        <f t="shared" si="13"/>
        <v>1.0366309793296563E-2</v>
      </c>
      <c r="I69" s="130">
        <f t="shared" si="13"/>
        <v>1.7042798487858231E-2</v>
      </c>
      <c r="J69" s="130">
        <f t="shared" si="13"/>
        <v>2.5215145523517557E-2</v>
      </c>
      <c r="K69" s="130">
        <f t="shared" si="13"/>
        <v>1.2172597573667E-3</v>
      </c>
      <c r="L69" s="130">
        <f t="shared" si="13"/>
        <v>7.1676817222303326E-4</v>
      </c>
      <c r="M69" s="130">
        <f t="shared" si="13"/>
        <v>4.6308794290151872E-3</v>
      </c>
      <c r="N69" s="130">
        <f t="shared" si="13"/>
        <v>4.1021231731631566E-3</v>
      </c>
      <c r="O69" s="130">
        <f t="shared" si="13"/>
        <v>0.5502035165066631</v>
      </c>
      <c r="P69" s="130">
        <f t="shared" si="13"/>
        <v>6.524814758524268E-2</v>
      </c>
      <c r="Q69" s="130">
        <f t="shared" si="13"/>
        <v>6.5248147585242666E-2</v>
      </c>
      <c r="R69" s="130">
        <f t="shared" si="13"/>
        <v>6.524814758524268E-2</v>
      </c>
      <c r="S69" s="130">
        <f t="shared" si="13"/>
        <v>3.1579300151187248E-2</v>
      </c>
      <c r="T69" s="130">
        <f t="shared" si="13"/>
        <v>3.1780258563012553E-3</v>
      </c>
      <c r="U69" s="130">
        <f t="shared" si="13"/>
        <v>3.0146649393636565E-2</v>
      </c>
      <c r="V69" s="130">
        <f t="shared" si="13"/>
        <v>3.0146649393636569E-2</v>
      </c>
      <c r="W69" s="130">
        <f t="shared" si="13"/>
        <v>1.7804709094367782E-3</v>
      </c>
      <c r="X69" s="130">
        <f t="shared" si="13"/>
        <v>1.0262861905302619E-3</v>
      </c>
      <c r="Y69" s="130">
        <f t="shared" si="13"/>
        <v>1.0361403110144069E-2</v>
      </c>
      <c r="Z69" s="130">
        <f t="shared" si="13"/>
        <v>1.8913232232287301E-3</v>
      </c>
      <c r="AA69" s="130">
        <f t="shared" si="13"/>
        <v>1.3836968484298704E-3</v>
      </c>
      <c r="AB69" s="130">
        <f t="shared" si="13"/>
        <v>1.3836968484298702E-3</v>
      </c>
      <c r="AC69" s="130">
        <f t="shared" si="13"/>
        <v>1.3562699303725719E-2</v>
      </c>
      <c r="AD69" s="130">
        <f t="shared" si="13"/>
        <v>9.5651157615778127E-4</v>
      </c>
      <c r="AE69" s="130">
        <f t="shared" si="13"/>
        <v>7.1018655075163648E-4</v>
      </c>
      <c r="AF69" s="130">
        <f t="shared" si="13"/>
        <v>4.2912776020735124E-4</v>
      </c>
      <c r="AG69" s="130">
        <f t="shared" si="13"/>
        <v>1.0042397428183965E-2</v>
      </c>
      <c r="AH69" s="130">
        <f t="shared" si="13"/>
        <v>5.0840082875360463E-3</v>
      </c>
      <c r="AI69" s="130">
        <f t="shared" si="13"/>
        <v>4.3347439877355932E-2</v>
      </c>
      <c r="AJ69" s="130">
        <f t="shared" si="13"/>
        <v>3.3986389079201972E-3</v>
      </c>
      <c r="AK69" s="130">
        <f t="shared" si="13"/>
        <v>2.6702664957950193E-3</v>
      </c>
      <c r="AL69" s="130">
        <f t="shared" si="13"/>
        <v>1.2949348491006027E-2</v>
      </c>
      <c r="AM69" s="130">
        <f t="shared" si="13"/>
        <v>4.9788424772554884E-3</v>
      </c>
      <c r="AN69" s="130">
        <f t="shared" si="13"/>
        <v>3.565733329342262E-3</v>
      </c>
      <c r="AO69" s="130">
        <f t="shared" si="13"/>
        <v>1.3658757685008093E-3</v>
      </c>
      <c r="AP69" s="130">
        <f t="shared" si="13"/>
        <v>6.3714437225516453E-3</v>
      </c>
      <c r="AQ69" s="130">
        <f t="shared" si="13"/>
        <v>3.4943768672506051E-3</v>
      </c>
      <c r="AR69" s="130">
        <f t="shared" si="13"/>
        <v>6.7483936002192347E-3</v>
      </c>
      <c r="AS69" s="130">
        <f t="shared" si="13"/>
        <v>3.5656309815588669E-4</v>
      </c>
      <c r="AT69" s="130">
        <f t="shared" si="13"/>
        <v>1.4734495917619829E-3</v>
      </c>
      <c r="AU69" s="130">
        <f t="shared" si="13"/>
        <v>1.2394326563106722E-2</v>
      </c>
    </row>
    <row r="70" spans="6:47">
      <c r="F70" s="130">
        <f t="shared" ref="F70:AU70" si="14">F18/F$56</f>
        <v>5.9286760344891019E-2</v>
      </c>
      <c r="G70" s="130">
        <f t="shared" si="14"/>
        <v>9.5752500301967622E-2</v>
      </c>
      <c r="H70" s="130">
        <f t="shared" si="14"/>
        <v>0.17064090270529972</v>
      </c>
      <c r="I70" s="130">
        <f t="shared" si="14"/>
        <v>2.8710705399177954E-2</v>
      </c>
      <c r="J70" s="130">
        <f t="shared" si="14"/>
        <v>4.3273329168464647E-4</v>
      </c>
      <c r="K70" s="130">
        <f t="shared" si="14"/>
        <v>7.6584987900633183E-3</v>
      </c>
      <c r="L70" s="130">
        <f t="shared" si="14"/>
        <v>5.5052913178228191E-2</v>
      </c>
      <c r="M70" s="130">
        <f t="shared" si="14"/>
        <v>6.1255002177675315E-2</v>
      </c>
      <c r="N70" s="130">
        <f t="shared" si="14"/>
        <v>0.1123138112893154</v>
      </c>
      <c r="O70" s="130">
        <f t="shared" si="14"/>
        <v>6.0093292925404518E-3</v>
      </c>
      <c r="P70" s="130">
        <f t="shared" si="14"/>
        <v>0.30611829608130636</v>
      </c>
      <c r="Q70" s="130">
        <f t="shared" si="14"/>
        <v>0.30611829608130631</v>
      </c>
      <c r="R70" s="130">
        <f t="shared" si="14"/>
        <v>0.30611829608130631</v>
      </c>
      <c r="S70" s="130">
        <f t="shared" si="14"/>
        <v>2.8090207026387357E-2</v>
      </c>
      <c r="T70" s="130">
        <f t="shared" si="14"/>
        <v>2.2106550471738144E-2</v>
      </c>
      <c r="U70" s="130">
        <f t="shared" si="14"/>
        <v>1.7879122861734594E-2</v>
      </c>
      <c r="V70" s="130">
        <f t="shared" si="14"/>
        <v>1.7879122861734598E-2</v>
      </c>
      <c r="W70" s="130">
        <f t="shared" si="14"/>
        <v>2.732233346113009E-2</v>
      </c>
      <c r="X70" s="130">
        <f t="shared" si="14"/>
        <v>5.1141684070349983E-2</v>
      </c>
      <c r="Y70" s="130">
        <f t="shared" si="14"/>
        <v>1.5913966074285964E-2</v>
      </c>
      <c r="Z70" s="130">
        <f t="shared" si="14"/>
        <v>2.5324129590634376E-2</v>
      </c>
      <c r="AA70" s="130">
        <f t="shared" si="14"/>
        <v>5.9922339014069686E-3</v>
      </c>
      <c r="AB70" s="130">
        <f t="shared" si="14"/>
        <v>5.9922339014069695E-3</v>
      </c>
      <c r="AC70" s="130">
        <f t="shared" si="14"/>
        <v>4.7549362426166945E-3</v>
      </c>
      <c r="AD70" s="130">
        <f t="shared" si="14"/>
        <v>1.9631022534935833E-3</v>
      </c>
      <c r="AE70" s="130">
        <f t="shared" si="14"/>
        <v>1.1345390566379466E-4</v>
      </c>
      <c r="AF70" s="130">
        <f t="shared" si="14"/>
        <v>2.8871858403406038E-2</v>
      </c>
      <c r="AG70" s="130">
        <f t="shared" si="14"/>
        <v>2.4984115907359404E-2</v>
      </c>
      <c r="AH70" s="130">
        <f t="shared" si="14"/>
        <v>2.8178458284542138E-4</v>
      </c>
      <c r="AI70" s="130">
        <f t="shared" si="14"/>
        <v>1.5890284390781433E-3</v>
      </c>
      <c r="AJ70" s="130">
        <f t="shared" si="14"/>
        <v>2.2317652179174199E-3</v>
      </c>
      <c r="AK70" s="130">
        <f t="shared" si="14"/>
        <v>4.18937374361585E-3</v>
      </c>
      <c r="AL70" s="130">
        <f t="shared" si="14"/>
        <v>8.7260428969777534E-4</v>
      </c>
      <c r="AM70" s="130">
        <f t="shared" si="14"/>
        <v>1.050246035551335E-2</v>
      </c>
      <c r="AN70" s="130">
        <f t="shared" si="14"/>
        <v>1.768712808598646E-5</v>
      </c>
      <c r="AO70" s="130">
        <f t="shared" si="14"/>
        <v>1.7461471523629766E-3</v>
      </c>
      <c r="AP70" s="130">
        <f t="shared" si="14"/>
        <v>5.0317399402234043E-2</v>
      </c>
      <c r="AQ70" s="130">
        <f t="shared" si="14"/>
        <v>1.021513146250686E-3</v>
      </c>
      <c r="AR70" s="130">
        <f t="shared" si="14"/>
        <v>9.064148219735807E-4</v>
      </c>
      <c r="AS70" s="130">
        <f t="shared" si="14"/>
        <v>0.36091415358588086</v>
      </c>
      <c r="AT70" s="130">
        <f t="shared" si="14"/>
        <v>5.2166246262472487E-4</v>
      </c>
      <c r="AU70" s="130">
        <f t="shared" si="14"/>
        <v>2.5368058469105125E-2</v>
      </c>
    </row>
    <row r="71" spans="6:47">
      <c r="F71" s="130">
        <f t="shared" ref="F71:AU71" si="15">F19/F$56</f>
        <v>2.1102067241401887E-2</v>
      </c>
      <c r="G71" s="130">
        <f t="shared" si="15"/>
        <v>3.4081398412564745E-2</v>
      </c>
      <c r="H71" s="130">
        <f t="shared" si="15"/>
        <v>6.0736592488327017E-2</v>
      </c>
      <c r="I71" s="130">
        <f t="shared" si="15"/>
        <v>1.0219064633605713E-2</v>
      </c>
      <c r="J71" s="130">
        <f t="shared" si="15"/>
        <v>1.5402371398945045E-4</v>
      </c>
      <c r="K71" s="130">
        <f t="shared" si="15"/>
        <v>2.7259063490055885E-3</v>
      </c>
      <c r="L71" s="130">
        <f t="shared" si="15"/>
        <v>1.9595104690555795E-2</v>
      </c>
      <c r="M71" s="130">
        <f t="shared" si="15"/>
        <v>2.180262789374884E-2</v>
      </c>
      <c r="N71" s="130">
        <f t="shared" si="15"/>
        <v>3.9976102323315651E-2</v>
      </c>
      <c r="O71" s="130">
        <f t="shared" si="15"/>
        <v>2.1389138159889744E-3</v>
      </c>
      <c r="P71" s="130">
        <f t="shared" si="15"/>
        <v>0.1089573596221599</v>
      </c>
      <c r="Q71" s="130">
        <f t="shared" si="15"/>
        <v>0.10895735962215987</v>
      </c>
      <c r="R71" s="130">
        <f t="shared" si="15"/>
        <v>0.10895735962215988</v>
      </c>
      <c r="S71" s="130">
        <f t="shared" si="15"/>
        <v>9.9982092805785509E-3</v>
      </c>
      <c r="T71" s="130">
        <f t="shared" si="15"/>
        <v>7.8684332187542554E-3</v>
      </c>
      <c r="U71" s="130">
        <f t="shared" si="15"/>
        <v>6.3637555948546868E-3</v>
      </c>
      <c r="V71" s="130">
        <f t="shared" si="15"/>
        <v>6.3637555948546877E-3</v>
      </c>
      <c r="W71" s="130">
        <f t="shared" si="15"/>
        <v>9.7248983505717271E-3</v>
      </c>
      <c r="X71" s="130">
        <f t="shared" si="15"/>
        <v>1.8202972296226267E-2</v>
      </c>
      <c r="Y71" s="130">
        <f t="shared" si="15"/>
        <v>5.6642930094916149E-3</v>
      </c>
      <c r="Z71" s="130">
        <f t="shared" si="15"/>
        <v>9.013673244124101E-3</v>
      </c>
      <c r="AA71" s="130">
        <f t="shared" si="15"/>
        <v>2.1328290157550229E-3</v>
      </c>
      <c r="AB71" s="130">
        <f t="shared" si="15"/>
        <v>2.1328290157550229E-3</v>
      </c>
      <c r="AC71" s="130">
        <f t="shared" si="15"/>
        <v>1.6924349338127218E-3</v>
      </c>
      <c r="AD71" s="130">
        <f t="shared" si="15"/>
        <v>6.9873131056551272E-4</v>
      </c>
      <c r="AE71" s="130">
        <f t="shared" si="15"/>
        <v>4.0381898626096405E-5</v>
      </c>
      <c r="AF71" s="130">
        <f t="shared" si="15"/>
        <v>1.0276424177483505E-2</v>
      </c>
      <c r="AG71" s="130">
        <f t="shared" si="15"/>
        <v>8.8926514246533469E-3</v>
      </c>
      <c r="AH71" s="130">
        <f t="shared" si="15"/>
        <v>1.0029620745345507E-4</v>
      </c>
      <c r="AI71" s="130">
        <f t="shared" si="15"/>
        <v>5.6558639357018662E-4</v>
      </c>
      <c r="AJ71" s="130">
        <f t="shared" si="15"/>
        <v>7.9435711146213259E-4</v>
      </c>
      <c r="AK71" s="130">
        <f t="shared" si="15"/>
        <v>1.4911330273886922E-3</v>
      </c>
      <c r="AL71" s="130">
        <f t="shared" si="15"/>
        <v>3.105879675195472E-4</v>
      </c>
      <c r="AM71" s="130">
        <f t="shared" si="15"/>
        <v>3.7381638553522093E-3</v>
      </c>
      <c r="AN71" s="130">
        <f t="shared" si="15"/>
        <v>6.2954184712833161E-6</v>
      </c>
      <c r="AO71" s="130">
        <f t="shared" si="15"/>
        <v>6.2151000338343235E-4</v>
      </c>
      <c r="AP71" s="130">
        <f t="shared" si="15"/>
        <v>1.7909582838083304E-2</v>
      </c>
      <c r="AQ71" s="130">
        <f t="shared" si="15"/>
        <v>3.635894249366849E-4</v>
      </c>
      <c r="AR71" s="130">
        <f t="shared" si="15"/>
        <v>3.2262222477025753E-4</v>
      </c>
      <c r="AS71" s="130">
        <f t="shared" si="15"/>
        <v>0.12846096992039829</v>
      </c>
      <c r="AT71" s="130">
        <f t="shared" si="15"/>
        <v>1.8567646974778344E-4</v>
      </c>
      <c r="AU71" s="130">
        <f t="shared" si="15"/>
        <v>9.0293089466306382E-3</v>
      </c>
    </row>
    <row r="72" spans="6:47">
      <c r="F72" s="130">
        <f t="shared" ref="F72:AU72" si="16">F20/F$56</f>
        <v>2.0097206896573228E-2</v>
      </c>
      <c r="G72" s="130">
        <f t="shared" si="16"/>
        <v>3.2458474678633095E-2</v>
      </c>
      <c r="H72" s="130">
        <f t="shared" si="16"/>
        <v>5.7844373798406692E-2</v>
      </c>
      <c r="I72" s="130">
        <f t="shared" si="16"/>
        <v>9.7324425081959185E-3</v>
      </c>
      <c r="J72" s="130">
        <f t="shared" si="16"/>
        <v>1.4668925141852421E-4</v>
      </c>
      <c r="K72" s="130">
        <f t="shared" si="16"/>
        <v>2.5961012847672267E-3</v>
      </c>
      <c r="L72" s="130">
        <f t="shared" si="16"/>
        <v>1.8662004467195997E-2</v>
      </c>
      <c r="M72" s="130">
        <f t="shared" si="16"/>
        <v>2.0764407517856041E-2</v>
      </c>
      <c r="N72" s="130">
        <f t="shared" si="16"/>
        <v>3.8072478403157771E-2</v>
      </c>
      <c r="O72" s="130">
        <f t="shared" si="16"/>
        <v>2.0370607771323566E-3</v>
      </c>
      <c r="P72" s="130">
        <f t="shared" si="16"/>
        <v>0.10376891392586658</v>
      </c>
      <c r="Q72" s="130">
        <f t="shared" si="16"/>
        <v>0.10376891392586657</v>
      </c>
      <c r="R72" s="130">
        <f t="shared" si="16"/>
        <v>0.10376891392586657</v>
      </c>
      <c r="S72" s="130">
        <f t="shared" si="16"/>
        <v>9.5221040767414777E-3</v>
      </c>
      <c r="T72" s="130">
        <f t="shared" si="16"/>
        <v>7.4937459226231016E-3</v>
      </c>
      <c r="U72" s="130">
        <f t="shared" si="16"/>
        <v>6.0607196141473215E-3</v>
      </c>
      <c r="V72" s="130">
        <f t="shared" si="16"/>
        <v>6.0607196141473224E-3</v>
      </c>
      <c r="W72" s="130">
        <f t="shared" si="16"/>
        <v>9.2618079529254559E-3</v>
      </c>
      <c r="X72" s="130">
        <f t="shared" si="16"/>
        <v>1.7336164091644068E-2</v>
      </c>
      <c r="Y72" s="130">
        <f t="shared" si="16"/>
        <v>5.3945647709443961E-3</v>
      </c>
      <c r="Z72" s="130">
        <f t="shared" si="16"/>
        <v>8.5844507086896213E-3</v>
      </c>
      <c r="AA72" s="130">
        <f t="shared" si="16"/>
        <v>2.0312657292904982E-3</v>
      </c>
      <c r="AB72" s="130">
        <f t="shared" si="16"/>
        <v>2.0312657292904982E-3</v>
      </c>
      <c r="AC72" s="130">
        <f t="shared" si="16"/>
        <v>1.6118427941073541E-3</v>
      </c>
      <c r="AD72" s="130">
        <f t="shared" si="16"/>
        <v>6.6545839101477401E-4</v>
      </c>
      <c r="AE72" s="130">
        <f t="shared" si="16"/>
        <v>3.8458951072472767E-5</v>
      </c>
      <c r="AF72" s="130">
        <f t="shared" si="16"/>
        <v>9.7870706452223861E-3</v>
      </c>
      <c r="AG72" s="130">
        <f t="shared" si="16"/>
        <v>8.4691918330031899E-3</v>
      </c>
      <c r="AH72" s="130">
        <f t="shared" si="16"/>
        <v>9.5520197574719125E-5</v>
      </c>
      <c r="AI72" s="130">
        <f t="shared" si="16"/>
        <v>5.3865370816208252E-4</v>
      </c>
      <c r="AJ72" s="130">
        <f t="shared" si="16"/>
        <v>7.5653058234488829E-4</v>
      </c>
      <c r="AK72" s="130">
        <f t="shared" si="16"/>
        <v>1.4201266927511358E-3</v>
      </c>
      <c r="AL72" s="130">
        <f t="shared" si="16"/>
        <v>2.9579806430433069E-4</v>
      </c>
      <c r="AM72" s="130">
        <f t="shared" si="16"/>
        <v>3.5601560527163899E-3</v>
      </c>
      <c r="AN72" s="130">
        <f t="shared" si="16"/>
        <v>5.9956366393174445E-6</v>
      </c>
      <c r="AO72" s="130">
        <f t="shared" si="16"/>
        <v>5.9191428893660221E-4</v>
      </c>
      <c r="AP72" s="130">
        <f t="shared" si="16"/>
        <v>1.7056745560079342E-2</v>
      </c>
      <c r="AQ72" s="130">
        <f t="shared" si="16"/>
        <v>3.4627564279684272E-4</v>
      </c>
      <c r="AR72" s="130">
        <f t="shared" si="16"/>
        <v>3.0725926168595957E-4</v>
      </c>
      <c r="AS72" s="130">
        <f t="shared" si="16"/>
        <v>0.1223437808765698</v>
      </c>
      <c r="AT72" s="130">
        <f t="shared" si="16"/>
        <v>1.7683473309312712E-4</v>
      </c>
      <c r="AU72" s="130">
        <f t="shared" si="16"/>
        <v>8.5993418539339408E-3</v>
      </c>
    </row>
    <row r="73" spans="6:47">
      <c r="F73" s="130">
        <f t="shared" ref="F73:AU73" si="17">F21/F$56</f>
        <v>1.3615437913236609E-3</v>
      </c>
      <c r="G73" s="130">
        <f t="shared" si="17"/>
        <v>1.1999118113856968E-3</v>
      </c>
      <c r="H73" s="130">
        <f t="shared" si="17"/>
        <v>8.2409261650531214E-5</v>
      </c>
      <c r="I73" s="130">
        <f t="shared" si="17"/>
        <v>1.4489857838844466E-3</v>
      </c>
      <c r="J73" s="130">
        <f t="shared" si="17"/>
        <v>8.1536965356450512E-5</v>
      </c>
      <c r="K73" s="130">
        <f t="shared" si="17"/>
        <v>3.5415145165520142E-3</v>
      </c>
      <c r="L73" s="130">
        <f t="shared" si="17"/>
        <v>3.2087873311710991E-4</v>
      </c>
      <c r="M73" s="130">
        <f t="shared" si="17"/>
        <v>2.4533439969986058E-3</v>
      </c>
      <c r="N73" s="130">
        <f t="shared" si="17"/>
        <v>7.632756213190147E-3</v>
      </c>
      <c r="O73" s="130">
        <f t="shared" si="17"/>
        <v>2.5772765322298023E-4</v>
      </c>
      <c r="P73" s="130">
        <f t="shared" si="17"/>
        <v>3.9507882569483543E-3</v>
      </c>
      <c r="Q73" s="130">
        <f t="shared" si="17"/>
        <v>3.9507882569483534E-3</v>
      </c>
      <c r="R73" s="130">
        <f t="shared" si="17"/>
        <v>3.9507882569483534E-3</v>
      </c>
      <c r="S73" s="130">
        <f t="shared" si="17"/>
        <v>0.36091107669099215</v>
      </c>
      <c r="T73" s="130">
        <f t="shared" si="17"/>
        <v>4.7084900346912048E-3</v>
      </c>
      <c r="U73" s="130">
        <f t="shared" si="17"/>
        <v>3.4982528780787121E-2</v>
      </c>
      <c r="V73" s="130">
        <f t="shared" si="17"/>
        <v>3.4982528780787128E-2</v>
      </c>
      <c r="W73" s="130">
        <f t="shared" si="17"/>
        <v>7.1653478810852307E-3</v>
      </c>
      <c r="X73" s="130">
        <f t="shared" si="17"/>
        <v>7.3029099979338308E-3</v>
      </c>
      <c r="Y73" s="130">
        <f t="shared" si="17"/>
        <v>5.5494411655114123E-2</v>
      </c>
      <c r="Z73" s="130">
        <f t="shared" si="17"/>
        <v>1.187020145026863E-2</v>
      </c>
      <c r="AA73" s="130">
        <f t="shared" si="17"/>
        <v>3.9331756586837748E-3</v>
      </c>
      <c r="AB73" s="130">
        <f t="shared" si="17"/>
        <v>3.9331756586837748E-3</v>
      </c>
      <c r="AC73" s="130">
        <f t="shared" si="17"/>
        <v>2.0008900810298226E-3</v>
      </c>
      <c r="AD73" s="130">
        <f t="shared" si="17"/>
        <v>2.7283597322180198E-3</v>
      </c>
      <c r="AE73" s="130">
        <f t="shared" si="17"/>
        <v>6.6237160081761492E-6</v>
      </c>
      <c r="AF73" s="130">
        <f t="shared" si="17"/>
        <v>1.7253322886208499E-4</v>
      </c>
      <c r="AG73" s="130">
        <f t="shared" si="17"/>
        <v>0.23695991660199511</v>
      </c>
      <c r="AH73" s="130">
        <f t="shared" si="17"/>
        <v>2.4211053781185972E-5</v>
      </c>
      <c r="AI73" s="130">
        <f t="shared" si="17"/>
        <v>9.7506199884287437E-5</v>
      </c>
      <c r="AJ73" s="130">
        <f t="shared" si="17"/>
        <v>3.7403961409504305E-4</v>
      </c>
      <c r="AK73" s="130">
        <f t="shared" si="17"/>
        <v>8.7403842161966447E-4</v>
      </c>
      <c r="AL73" s="130">
        <f t="shared" si="17"/>
        <v>6.5497433963556726E-5</v>
      </c>
      <c r="AM73" s="130">
        <f t="shared" si="17"/>
        <v>2.3657175118437018E-3</v>
      </c>
      <c r="AN73" s="130">
        <f t="shared" si="17"/>
        <v>1.1136473677447059E-6</v>
      </c>
      <c r="AO73" s="130">
        <f t="shared" si="17"/>
        <v>4.3451066910063639E-5</v>
      </c>
      <c r="AP73" s="130">
        <f t="shared" si="17"/>
        <v>2.5344239356709064E-4</v>
      </c>
      <c r="AQ73" s="130">
        <f t="shared" si="17"/>
        <v>1.6765199350953347E-5</v>
      </c>
      <c r="AR73" s="130">
        <f t="shared" si="17"/>
        <v>9.2775786800162921E-4</v>
      </c>
      <c r="AS73" s="130">
        <f t="shared" si="17"/>
        <v>1.7319086068040394E-4</v>
      </c>
      <c r="AT73" s="130">
        <f t="shared" si="17"/>
        <v>5.4033412391835755E-6</v>
      </c>
      <c r="AU73" s="130">
        <f t="shared" si="17"/>
        <v>1.71557824742572E-5</v>
      </c>
    </row>
    <row r="74" spans="6:47">
      <c r="F74" s="130">
        <f t="shared" ref="F74:AU74" si="18">F22/F$56</f>
        <v>1.2021168050968497E-2</v>
      </c>
      <c r="G74" s="130">
        <f t="shared" si="18"/>
        <v>8.4382757075940493E-2</v>
      </c>
      <c r="H74" s="130">
        <f t="shared" si="18"/>
        <v>8.5773160191349553E-4</v>
      </c>
      <c r="I74" s="130">
        <f t="shared" si="18"/>
        <v>0.2008366201206836</v>
      </c>
      <c r="J74" s="130">
        <f t="shared" si="18"/>
        <v>0.45257575659992144</v>
      </c>
      <c r="K74" s="130">
        <f t="shared" si="18"/>
        <v>3.8374031264635123E-4</v>
      </c>
      <c r="L74" s="130">
        <f t="shared" si="18"/>
        <v>3.0635521596749436E-3</v>
      </c>
      <c r="M74" s="130">
        <f t="shared" si="18"/>
        <v>2.7761775725950641E-3</v>
      </c>
      <c r="N74" s="130">
        <f t="shared" si="18"/>
        <v>1.5639532183777054E-2</v>
      </c>
      <c r="O74" s="130">
        <f t="shared" si="18"/>
        <v>9.8982780629615569E-4</v>
      </c>
      <c r="P74" s="130">
        <f t="shared" si="18"/>
        <v>1.4174317767349813E-3</v>
      </c>
      <c r="Q74" s="130">
        <f t="shared" si="18"/>
        <v>1.4174317767349811E-3</v>
      </c>
      <c r="R74" s="130">
        <f t="shared" si="18"/>
        <v>1.4174317767349811E-3</v>
      </c>
      <c r="S74" s="130">
        <f t="shared" si="18"/>
        <v>1.4712275926021877E-3</v>
      </c>
      <c r="T74" s="130">
        <f t="shared" si="18"/>
        <v>0.32145120504527269</v>
      </c>
      <c r="U74" s="130">
        <f t="shared" si="18"/>
        <v>1.5387270804490341E-3</v>
      </c>
      <c r="V74" s="130">
        <f t="shared" si="18"/>
        <v>1.5387270804490343E-3</v>
      </c>
      <c r="W74" s="130">
        <f t="shared" si="18"/>
        <v>2.1075359127766696E-3</v>
      </c>
      <c r="X74" s="130">
        <f t="shared" si="18"/>
        <v>2.639888277699548E-2</v>
      </c>
      <c r="Y74" s="130">
        <f t="shared" si="18"/>
        <v>1.5775188694200262E-2</v>
      </c>
      <c r="Z74" s="130">
        <f t="shared" si="18"/>
        <v>5.286622471284491E-3</v>
      </c>
      <c r="AA74" s="130">
        <f t="shared" si="18"/>
        <v>3.9448353634604265E-3</v>
      </c>
      <c r="AB74" s="130">
        <f t="shared" si="18"/>
        <v>3.9448353634604265E-3</v>
      </c>
      <c r="AC74" s="130">
        <f t="shared" si="18"/>
        <v>1.5849403873984296E-2</v>
      </c>
      <c r="AD74" s="130">
        <f t="shared" si="18"/>
        <v>3.3416613387199091E-4</v>
      </c>
      <c r="AE74" s="130">
        <f t="shared" si="18"/>
        <v>5.3279515640766901E-4</v>
      </c>
      <c r="AF74" s="130">
        <f t="shared" si="18"/>
        <v>1.9847807530751129E-4</v>
      </c>
      <c r="AG74" s="130">
        <f t="shared" si="18"/>
        <v>2.772952655126784E-3</v>
      </c>
      <c r="AH74" s="130">
        <f t="shared" si="18"/>
        <v>3.9751827152044201E-6</v>
      </c>
      <c r="AI74" s="130">
        <f t="shared" si="18"/>
        <v>8.2746178863215604E-5</v>
      </c>
      <c r="AJ74" s="130">
        <f t="shared" si="18"/>
        <v>3.6776829122398843E-4</v>
      </c>
      <c r="AK74" s="130">
        <f t="shared" si="18"/>
        <v>2.2226698944438812E-4</v>
      </c>
      <c r="AL74" s="130">
        <f t="shared" si="18"/>
        <v>1.0903434021499229E-4</v>
      </c>
      <c r="AM74" s="130">
        <f t="shared" si="18"/>
        <v>3.9529386378359477E-5</v>
      </c>
      <c r="AN74" s="130">
        <f t="shared" si="18"/>
        <v>2.4173522031549237E-3</v>
      </c>
      <c r="AO74" s="130">
        <f t="shared" si="18"/>
        <v>1.2668967940247968E-4</v>
      </c>
      <c r="AP74" s="130">
        <f t="shared" si="18"/>
        <v>2.5621342057833722E-5</v>
      </c>
      <c r="AQ74" s="130">
        <f t="shared" si="18"/>
        <v>2.1929163707998046E-6</v>
      </c>
      <c r="AR74" s="130">
        <f t="shared" si="18"/>
        <v>1.1115154167188299E-5</v>
      </c>
      <c r="AS74" s="130">
        <f t="shared" si="18"/>
        <v>7.1021953412383799E-3</v>
      </c>
      <c r="AT74" s="130">
        <f t="shared" si="18"/>
        <v>4.3226729913468604E-5</v>
      </c>
      <c r="AU74" s="130">
        <f t="shared" si="18"/>
        <v>1.2601844792303342E-5</v>
      </c>
    </row>
    <row r="75" spans="6:47">
      <c r="F75" s="130">
        <f t="shared" ref="F75:AU75" si="19">F23/F$56</f>
        <v>1.3625109305052843E-4</v>
      </c>
      <c r="G75" s="130">
        <f t="shared" si="19"/>
        <v>1.7598861989039129E-3</v>
      </c>
      <c r="H75" s="130">
        <f t="shared" si="19"/>
        <v>9.1872771104586741E-3</v>
      </c>
      <c r="I75" s="130">
        <f t="shared" si="19"/>
        <v>2.402503718222127E-3</v>
      </c>
      <c r="J75" s="130">
        <f t="shared" si="19"/>
        <v>4.6526306298183128E-5</v>
      </c>
      <c r="K75" s="130">
        <f t="shared" si="19"/>
        <v>5.2051642134881008E-5</v>
      </c>
      <c r="L75" s="130">
        <f t="shared" si="19"/>
        <v>3.8281469115593893E-5</v>
      </c>
      <c r="M75" s="130">
        <f t="shared" si="19"/>
        <v>1.6473350352952196E-2</v>
      </c>
      <c r="N75" s="130">
        <f t="shared" si="19"/>
        <v>1.8941580821466377E-2</v>
      </c>
      <c r="O75" s="130">
        <f t="shared" si="19"/>
        <v>6.7341302338587696E-5</v>
      </c>
      <c r="P75" s="130">
        <f t="shared" si="19"/>
        <v>2.060468054963795E-3</v>
      </c>
      <c r="Q75" s="130">
        <f t="shared" si="19"/>
        <v>2.0604680549637946E-3</v>
      </c>
      <c r="R75" s="130">
        <f t="shared" si="19"/>
        <v>2.0604680549637946E-3</v>
      </c>
      <c r="S75" s="130">
        <f t="shared" si="19"/>
        <v>1.2113038330550052E-2</v>
      </c>
      <c r="T75" s="130">
        <f t="shared" si="19"/>
        <v>4.0479022389286121E-2</v>
      </c>
      <c r="U75" s="130">
        <f t="shared" si="19"/>
        <v>0.18327272486710139</v>
      </c>
      <c r="V75" s="130">
        <f t="shared" si="19"/>
        <v>0.18327272486710139</v>
      </c>
      <c r="W75" s="130">
        <f t="shared" si="19"/>
        <v>8.1406567082452655E-2</v>
      </c>
      <c r="X75" s="130">
        <f t="shared" si="19"/>
        <v>7.8878952394380256E-3</v>
      </c>
      <c r="Y75" s="130">
        <f t="shared" si="19"/>
        <v>6.8334481131040625E-2</v>
      </c>
      <c r="Z75" s="130">
        <f t="shared" si="19"/>
        <v>6.9887768872400446E-2</v>
      </c>
      <c r="AA75" s="130">
        <f t="shared" si="19"/>
        <v>4.3999812238222184E-3</v>
      </c>
      <c r="AB75" s="130">
        <f t="shared" si="19"/>
        <v>4.3999812238222184E-3</v>
      </c>
      <c r="AC75" s="130">
        <f t="shared" si="19"/>
        <v>2.9770754140867113E-2</v>
      </c>
      <c r="AD75" s="130">
        <f t="shared" si="19"/>
        <v>9.247166160835575E-5</v>
      </c>
      <c r="AE75" s="130">
        <f t="shared" si="19"/>
        <v>1.3483815881394084E-4</v>
      </c>
      <c r="AF75" s="130">
        <f t="shared" si="19"/>
        <v>7.4316418158279133E-5</v>
      </c>
      <c r="AG75" s="130">
        <f t="shared" si="19"/>
        <v>4.5607862375046528E-2</v>
      </c>
      <c r="AH75" s="130">
        <f t="shared" si="19"/>
        <v>3.7466879607084173E-6</v>
      </c>
      <c r="AI75" s="130">
        <f t="shared" si="19"/>
        <v>4.1566220554120812E-5</v>
      </c>
      <c r="AJ75" s="130">
        <f t="shared" si="19"/>
        <v>1.4486755832136157E-5</v>
      </c>
      <c r="AK75" s="130">
        <f t="shared" si="19"/>
        <v>0</v>
      </c>
      <c r="AL75" s="130">
        <f t="shared" si="19"/>
        <v>1.0110806228274562E-5</v>
      </c>
      <c r="AM75" s="130">
        <f t="shared" si="19"/>
        <v>0</v>
      </c>
      <c r="AN75" s="130">
        <f t="shared" si="19"/>
        <v>6.3207012763888713E-9</v>
      </c>
      <c r="AO75" s="130">
        <f t="shared" si="19"/>
        <v>6.7093559199362973E-7</v>
      </c>
      <c r="AP75" s="130">
        <f t="shared" si="19"/>
        <v>3.5810195222263438E-8</v>
      </c>
      <c r="AQ75" s="130">
        <f t="shared" si="19"/>
        <v>4.9913606168914264E-6</v>
      </c>
      <c r="AR75" s="130">
        <f t="shared" si="19"/>
        <v>3.412547332031495E-7</v>
      </c>
      <c r="AS75" s="130">
        <f t="shared" si="19"/>
        <v>1.0154513004062772E-7</v>
      </c>
      <c r="AT75" s="130">
        <f t="shared" si="19"/>
        <v>7.8556268785053522E-7</v>
      </c>
      <c r="AU75" s="130">
        <f t="shared" si="19"/>
        <v>2.8376527890257637E-5</v>
      </c>
    </row>
    <row r="76" spans="6:47">
      <c r="F76" s="130">
        <f t="shared" ref="F76:AU76" si="20">F24/F$56</f>
        <v>1.8815627135549163E-4</v>
      </c>
      <c r="G76" s="130">
        <f t="shared" si="20"/>
        <v>2.4303190365815935E-3</v>
      </c>
      <c r="H76" s="130">
        <f t="shared" si="20"/>
        <v>1.2687192200157215E-2</v>
      </c>
      <c r="I76" s="130">
        <f t="shared" si="20"/>
        <v>3.3177432299257947E-3</v>
      </c>
      <c r="J76" s="130">
        <f t="shared" si="20"/>
        <v>6.4250613459395739E-5</v>
      </c>
      <c r="K76" s="130">
        <f t="shared" si="20"/>
        <v>7.188083913864519E-5</v>
      </c>
      <c r="L76" s="130">
        <f t="shared" si="20"/>
        <v>5.286488592153443E-5</v>
      </c>
      <c r="M76" s="130">
        <f t="shared" si="20"/>
        <v>2.2748912392172079E-2</v>
      </c>
      <c r="N76" s="130">
        <f t="shared" si="20"/>
        <v>2.6157421134405948E-2</v>
      </c>
      <c r="O76" s="130">
        <f t="shared" si="20"/>
        <v>9.2995131800906818E-5</v>
      </c>
      <c r="P76" s="130">
        <f t="shared" si="20"/>
        <v>2.8454082663785739E-3</v>
      </c>
      <c r="Q76" s="130">
        <f t="shared" si="20"/>
        <v>2.8454082663785739E-3</v>
      </c>
      <c r="R76" s="130">
        <f t="shared" si="20"/>
        <v>2.8454082663785735E-3</v>
      </c>
      <c r="S76" s="130">
        <f t="shared" si="20"/>
        <v>1.6727529123140548E-2</v>
      </c>
      <c r="T76" s="130">
        <f t="shared" si="20"/>
        <v>5.5899602347109403E-2</v>
      </c>
      <c r="U76" s="130">
        <f t="shared" si="20"/>
        <v>0.25309090576885429</v>
      </c>
      <c r="V76" s="130">
        <f t="shared" si="20"/>
        <v>0.25309090576885429</v>
      </c>
      <c r="W76" s="130">
        <f t="shared" si="20"/>
        <v>0.1124185926376727</v>
      </c>
      <c r="X76" s="130">
        <f t="shared" si="20"/>
        <v>1.0892807711604892E-2</v>
      </c>
      <c r="Y76" s="130">
        <f t="shared" si="20"/>
        <v>9.4366664419056098E-2</v>
      </c>
      <c r="Z76" s="130">
        <f t="shared" si="20"/>
        <v>9.6511680823791079E-2</v>
      </c>
      <c r="AA76" s="130">
        <f t="shared" si="20"/>
        <v>6.0761645471830638E-3</v>
      </c>
      <c r="AB76" s="130">
        <f t="shared" si="20"/>
        <v>6.0761645471830638E-3</v>
      </c>
      <c r="AC76" s="130">
        <f t="shared" si="20"/>
        <v>4.1111993813578392E-2</v>
      </c>
      <c r="AD76" s="130">
        <f t="shared" si="20"/>
        <v>1.2769896126868174E-4</v>
      </c>
      <c r="AE76" s="130">
        <f t="shared" si="20"/>
        <v>1.8620507645734688E-4</v>
      </c>
      <c r="AF76" s="130">
        <f t="shared" si="20"/>
        <v>1.0262743459952831E-4</v>
      </c>
      <c r="AG76" s="130">
        <f t="shared" si="20"/>
        <v>6.2982286136969004E-2</v>
      </c>
      <c r="AH76" s="130">
        <f t="shared" si="20"/>
        <v>5.1739976600259094E-6</v>
      </c>
      <c r="AI76" s="130">
        <f t="shared" si="20"/>
        <v>5.7400971241404927E-5</v>
      </c>
      <c r="AJ76" s="130">
        <f t="shared" si="20"/>
        <v>2.0005519958664218E-5</v>
      </c>
      <c r="AK76" s="130">
        <f t="shared" si="20"/>
        <v>0</v>
      </c>
      <c r="AL76" s="130">
        <f t="shared" si="20"/>
        <v>1.396254193428392E-5</v>
      </c>
      <c r="AM76" s="130">
        <f t="shared" si="20"/>
        <v>0</v>
      </c>
      <c r="AN76" s="130">
        <f t="shared" si="20"/>
        <v>8.7285874769179642E-9</v>
      </c>
      <c r="AO76" s="130">
        <f t="shared" si="20"/>
        <v>9.2653010322929825E-7</v>
      </c>
      <c r="AP76" s="130">
        <f t="shared" si="20"/>
        <v>4.9452174354554268E-8</v>
      </c>
      <c r="AQ76" s="130">
        <f t="shared" si="20"/>
        <v>6.8928313280881605E-6</v>
      </c>
      <c r="AR76" s="130">
        <f t="shared" si="20"/>
        <v>4.7125653632815881E-7</v>
      </c>
      <c r="AS76" s="130">
        <f t="shared" si="20"/>
        <v>1.4022898910372399E-7</v>
      </c>
      <c r="AT76" s="130">
        <f t="shared" si="20"/>
        <v>1.0848246641745486E-6</v>
      </c>
      <c r="AU76" s="130">
        <f t="shared" si="20"/>
        <v>3.9186633753212927E-5</v>
      </c>
    </row>
    <row r="77" spans="6:47">
      <c r="F77" s="130">
        <f t="shared" ref="F77:AU77" si="21">F25/F$56</f>
        <v>6.4841758908021968E-3</v>
      </c>
      <c r="G77" s="130">
        <f t="shared" si="21"/>
        <v>9.011799146210411E-3</v>
      </c>
      <c r="H77" s="130">
        <f t="shared" si="21"/>
        <v>8.9637266693627876E-4</v>
      </c>
      <c r="I77" s="130">
        <f t="shared" si="21"/>
        <v>1.2769110799180556E-3</v>
      </c>
      <c r="J77" s="130">
        <f t="shared" si="21"/>
        <v>1.6693824186723514E-3</v>
      </c>
      <c r="K77" s="130">
        <f t="shared" si="21"/>
        <v>3.9915962550996376E-3</v>
      </c>
      <c r="L77" s="130">
        <f t="shared" si="21"/>
        <v>9.5816522021893692E-4</v>
      </c>
      <c r="M77" s="130">
        <f t="shared" si="21"/>
        <v>1.5687981850444194E-2</v>
      </c>
      <c r="N77" s="130">
        <f t="shared" si="21"/>
        <v>3.7575599728092929E-3</v>
      </c>
      <c r="O77" s="130">
        <f t="shared" si="21"/>
        <v>1.7620665423438899E-3</v>
      </c>
      <c r="P77" s="130">
        <f t="shared" si="21"/>
        <v>6.4779323104279937E-3</v>
      </c>
      <c r="Q77" s="130">
        <f t="shared" si="21"/>
        <v>6.4779323104279928E-3</v>
      </c>
      <c r="R77" s="130">
        <f t="shared" si="21"/>
        <v>6.4779323104279928E-3</v>
      </c>
      <c r="S77" s="130">
        <f t="shared" si="21"/>
        <v>1.3652146779166981E-2</v>
      </c>
      <c r="T77" s="130">
        <f t="shared" si="21"/>
        <v>5.0042303454205003E-2</v>
      </c>
      <c r="U77" s="130">
        <f t="shared" si="21"/>
        <v>9.4142204337081857E-4</v>
      </c>
      <c r="V77" s="130">
        <f t="shared" si="21"/>
        <v>9.4142204337081868E-4</v>
      </c>
      <c r="W77" s="130">
        <f t="shared" si="21"/>
        <v>0.38001616102029584</v>
      </c>
      <c r="X77" s="130">
        <f t="shared" si="21"/>
        <v>1.7771481550935653E-2</v>
      </c>
      <c r="Y77" s="130">
        <f t="shared" si="21"/>
        <v>1.8542240097667986E-2</v>
      </c>
      <c r="Z77" s="130">
        <f t="shared" si="21"/>
        <v>4.3449127172895625E-2</v>
      </c>
      <c r="AA77" s="130">
        <f t="shared" si="21"/>
        <v>1.3152505168161785E-2</v>
      </c>
      <c r="AB77" s="130">
        <f t="shared" si="21"/>
        <v>1.3152505168161787E-2</v>
      </c>
      <c r="AC77" s="130">
        <f t="shared" si="21"/>
        <v>3.7840895091744563E-2</v>
      </c>
      <c r="AD77" s="130">
        <f t="shared" si="21"/>
        <v>3.1552671635450799E-4</v>
      </c>
      <c r="AE77" s="130">
        <f t="shared" si="21"/>
        <v>9.6043882118554161E-5</v>
      </c>
      <c r="AF77" s="130">
        <f t="shared" si="21"/>
        <v>5.6248427093684244E-4</v>
      </c>
      <c r="AG77" s="130">
        <f t="shared" si="21"/>
        <v>8.8450924879820092E-2</v>
      </c>
      <c r="AH77" s="130">
        <f t="shared" si="21"/>
        <v>1.4144764322841552E-4</v>
      </c>
      <c r="AI77" s="130">
        <f t="shared" si="21"/>
        <v>3.6673899010255032E-4</v>
      </c>
      <c r="AJ77" s="130">
        <f t="shared" si="21"/>
        <v>1.0347682737240113E-3</v>
      </c>
      <c r="AK77" s="130">
        <f t="shared" si="21"/>
        <v>2.7281160311951919E-3</v>
      </c>
      <c r="AL77" s="130">
        <f t="shared" si="21"/>
        <v>1.4059891737159373E-2</v>
      </c>
      <c r="AM77" s="130">
        <f t="shared" si="21"/>
        <v>3.5669458061413787E-3</v>
      </c>
      <c r="AN77" s="130">
        <f t="shared" si="21"/>
        <v>4.5493999901246565E-5</v>
      </c>
      <c r="AO77" s="130">
        <f t="shared" si="21"/>
        <v>2.9823619552681914E-4</v>
      </c>
      <c r="AP77" s="130">
        <f t="shared" si="21"/>
        <v>4.3093306831515209E-2</v>
      </c>
      <c r="AQ77" s="130">
        <f t="shared" si="21"/>
        <v>4.8426313694847624E-4</v>
      </c>
      <c r="AR77" s="130">
        <f t="shared" si="21"/>
        <v>1.2630975191625909E-3</v>
      </c>
      <c r="AS77" s="130">
        <f t="shared" si="21"/>
        <v>4.260597255143798E-5</v>
      </c>
      <c r="AT77" s="130">
        <f t="shared" si="21"/>
        <v>4.4661732654105628E-3</v>
      </c>
      <c r="AU77" s="130">
        <f t="shared" si="21"/>
        <v>4.3620049118928868E-2</v>
      </c>
    </row>
    <row r="78" spans="6:47">
      <c r="F78" s="130">
        <f t="shared" ref="F78:AU78" si="22">F26/F$56</f>
        <v>7.680441722659996E-4</v>
      </c>
      <c r="G78" s="130">
        <f t="shared" si="22"/>
        <v>4.8910916838016127E-3</v>
      </c>
      <c r="H78" s="130">
        <f t="shared" si="22"/>
        <v>6.9303813060279809E-3</v>
      </c>
      <c r="I78" s="130">
        <f t="shared" si="22"/>
        <v>5.1428668381221015E-3</v>
      </c>
      <c r="J78" s="130">
        <f t="shared" si="22"/>
        <v>1.919532160729582E-3</v>
      </c>
      <c r="K78" s="130">
        <f t="shared" si="22"/>
        <v>1.9970009882824824E-3</v>
      </c>
      <c r="L78" s="130">
        <f t="shared" si="22"/>
        <v>2.0820934247774672E-3</v>
      </c>
      <c r="M78" s="130">
        <f t="shared" si="22"/>
        <v>6.390971720203099E-3</v>
      </c>
      <c r="N78" s="130">
        <f t="shared" si="22"/>
        <v>3.3239685712466798E-3</v>
      </c>
      <c r="O78" s="130">
        <f t="shared" si="22"/>
        <v>5.0466664366634771E-3</v>
      </c>
      <c r="P78" s="130">
        <f t="shared" si="22"/>
        <v>7.572604960423987E-3</v>
      </c>
      <c r="Q78" s="130">
        <f t="shared" si="22"/>
        <v>7.5726049604239861E-3</v>
      </c>
      <c r="R78" s="130">
        <f t="shared" si="22"/>
        <v>7.5726049604239861E-3</v>
      </c>
      <c r="S78" s="130">
        <f t="shared" si="22"/>
        <v>6.9066054245398951E-3</v>
      </c>
      <c r="T78" s="130">
        <f t="shared" si="22"/>
        <v>8.0521478689202473E-3</v>
      </c>
      <c r="U78" s="130">
        <f t="shared" si="22"/>
        <v>9.434629387131804E-3</v>
      </c>
      <c r="V78" s="130">
        <f t="shared" si="22"/>
        <v>9.4346293871318057E-3</v>
      </c>
      <c r="W78" s="130">
        <f t="shared" si="22"/>
        <v>4.9968660498107909E-3</v>
      </c>
      <c r="X78" s="130">
        <f t="shared" si="22"/>
        <v>0.46958555950339548</v>
      </c>
      <c r="Y78" s="130">
        <f t="shared" si="22"/>
        <v>3.0913594383607006E-2</v>
      </c>
      <c r="Z78" s="130">
        <f t="shared" si="22"/>
        <v>1.5484237340954018E-2</v>
      </c>
      <c r="AA78" s="130">
        <f t="shared" si="22"/>
        <v>1.6062397989365445E-3</v>
      </c>
      <c r="AB78" s="130">
        <f t="shared" si="22"/>
        <v>1.6062397989365441E-3</v>
      </c>
      <c r="AC78" s="130">
        <f t="shared" si="22"/>
        <v>1.9634606456087104E-2</v>
      </c>
      <c r="AD78" s="130">
        <f t="shared" si="22"/>
        <v>6.5023572026307624E-2</v>
      </c>
      <c r="AE78" s="130">
        <f t="shared" si="22"/>
        <v>2.7397345338818599E-3</v>
      </c>
      <c r="AF78" s="130">
        <f t="shared" si="22"/>
        <v>3.9189690555816448E-3</v>
      </c>
      <c r="AG78" s="130">
        <f t="shared" si="22"/>
        <v>3.0177540183472383E-3</v>
      </c>
      <c r="AH78" s="130">
        <f t="shared" si="22"/>
        <v>3.3203308341119633E-2</v>
      </c>
      <c r="AI78" s="130">
        <f t="shared" si="22"/>
        <v>1.2307255765156638E-3</v>
      </c>
      <c r="AJ78" s="130">
        <f t="shared" si="22"/>
        <v>5.5248861321878992E-3</v>
      </c>
      <c r="AK78" s="130">
        <f t="shared" si="22"/>
        <v>0.24767246364383561</v>
      </c>
      <c r="AL78" s="130">
        <f t="shared" si="22"/>
        <v>1.8089600553687007E-2</v>
      </c>
      <c r="AM78" s="130">
        <f t="shared" si="22"/>
        <v>8.1467740067776625E-3</v>
      </c>
      <c r="AN78" s="130">
        <f t="shared" si="22"/>
        <v>1.979914526962554E-3</v>
      </c>
      <c r="AO78" s="130">
        <f t="shared" si="22"/>
        <v>2.384654190743581E-3</v>
      </c>
      <c r="AP78" s="130">
        <f t="shared" si="22"/>
        <v>6.1093386722355501E-2</v>
      </c>
      <c r="AQ78" s="130">
        <f t="shared" si="22"/>
        <v>2.1594567113356659E-3</v>
      </c>
      <c r="AR78" s="130">
        <f t="shared" si="22"/>
        <v>1.0258149780537455E-2</v>
      </c>
      <c r="AS78" s="130">
        <f t="shared" si="22"/>
        <v>8.4365735685870734E-4</v>
      </c>
      <c r="AT78" s="130">
        <f t="shared" si="22"/>
        <v>8.7903010024756659E-3</v>
      </c>
      <c r="AU78" s="130">
        <f t="shared" si="22"/>
        <v>0.18974205122936491</v>
      </c>
    </row>
    <row r="79" spans="6:47">
      <c r="F79" s="130">
        <f t="shared" ref="F79:AU79" si="23">F27/F$56</f>
        <v>1.5752115313361246E-4</v>
      </c>
      <c r="G79" s="130">
        <f t="shared" si="23"/>
        <v>7.5287914321183818E-3</v>
      </c>
      <c r="H79" s="130">
        <f t="shared" si="23"/>
        <v>1.7832413826048179E-3</v>
      </c>
      <c r="I79" s="130">
        <f t="shared" si="23"/>
        <v>7.874572194741096E-2</v>
      </c>
      <c r="J79" s="130">
        <f t="shared" si="23"/>
        <v>2.4551256867202953E-4</v>
      </c>
      <c r="K79" s="130">
        <f t="shared" si="23"/>
        <v>3.3524762524778551E-4</v>
      </c>
      <c r="L79" s="130">
        <f t="shared" si="23"/>
        <v>7.907972690113054E-4</v>
      </c>
      <c r="M79" s="130">
        <f t="shared" si="23"/>
        <v>2.0173892753926141E-4</v>
      </c>
      <c r="N79" s="130">
        <f t="shared" si="23"/>
        <v>5.1770595525088016E-4</v>
      </c>
      <c r="O79" s="130">
        <f t="shared" si="23"/>
        <v>2.3793527347076629E-4</v>
      </c>
      <c r="P79" s="130">
        <f t="shared" si="23"/>
        <v>8.222291873930223E-3</v>
      </c>
      <c r="Q79" s="130">
        <f t="shared" si="23"/>
        <v>8.222291873930223E-3</v>
      </c>
      <c r="R79" s="130">
        <f t="shared" si="23"/>
        <v>8.2222918739302212E-3</v>
      </c>
      <c r="S79" s="130">
        <f t="shared" si="23"/>
        <v>1.7857893123371714E-3</v>
      </c>
      <c r="T79" s="130">
        <f t="shared" si="23"/>
        <v>2.5926857305924648E-2</v>
      </c>
      <c r="U79" s="130">
        <f t="shared" si="23"/>
        <v>7.6193426114840761E-4</v>
      </c>
      <c r="V79" s="130">
        <f t="shared" si="23"/>
        <v>7.6193426114840772E-4</v>
      </c>
      <c r="W79" s="130">
        <f t="shared" si="23"/>
        <v>9.8203138820378245E-4</v>
      </c>
      <c r="X79" s="130">
        <f t="shared" si="23"/>
        <v>0.10190846749680678</v>
      </c>
      <c r="Y79" s="130">
        <f t="shared" si="23"/>
        <v>0.34279650796175254</v>
      </c>
      <c r="Z79" s="130">
        <f t="shared" si="23"/>
        <v>3.0455690106930632E-2</v>
      </c>
      <c r="AA79" s="130">
        <f t="shared" si="23"/>
        <v>1.2400232703954345E-2</v>
      </c>
      <c r="AB79" s="130">
        <f t="shared" si="23"/>
        <v>1.2400232703954345E-2</v>
      </c>
      <c r="AC79" s="130">
        <f t="shared" si="23"/>
        <v>9.4347079909769401E-4</v>
      </c>
      <c r="AD79" s="130">
        <f t="shared" si="23"/>
        <v>2.604876589783987E-2</v>
      </c>
      <c r="AE79" s="130">
        <f t="shared" si="23"/>
        <v>2.5811793319361432E-4</v>
      </c>
      <c r="AF79" s="130">
        <f t="shared" si="23"/>
        <v>2.4076817501355617E-4</v>
      </c>
      <c r="AG79" s="130">
        <f t="shared" si="23"/>
        <v>3.8277241605504872E-2</v>
      </c>
      <c r="AH79" s="130">
        <f t="shared" si="23"/>
        <v>5.1344727625957966E-3</v>
      </c>
      <c r="AI79" s="130">
        <f t="shared" si="23"/>
        <v>3.9622901176295623E-4</v>
      </c>
      <c r="AJ79" s="130">
        <f t="shared" si="23"/>
        <v>3.3222482226623034E-3</v>
      </c>
      <c r="AK79" s="130">
        <f t="shared" si="23"/>
        <v>6.6125989028552037E-3</v>
      </c>
      <c r="AL79" s="130">
        <f t="shared" si="23"/>
        <v>2.0487635758717824E-3</v>
      </c>
      <c r="AM79" s="130">
        <f t="shared" si="23"/>
        <v>1.5904764872234046E-4</v>
      </c>
      <c r="AN79" s="130">
        <f t="shared" si="23"/>
        <v>8.8941296532043408E-6</v>
      </c>
      <c r="AO79" s="130">
        <f t="shared" si="23"/>
        <v>4.6665167888852174E-4</v>
      </c>
      <c r="AP79" s="130">
        <f t="shared" si="23"/>
        <v>3.4632764529592373E-2</v>
      </c>
      <c r="AQ79" s="130">
        <f t="shared" si="23"/>
        <v>1.3848974273978444E-4</v>
      </c>
      <c r="AR79" s="130">
        <f t="shared" si="23"/>
        <v>1.1336157232500815E-3</v>
      </c>
      <c r="AS79" s="130">
        <f t="shared" si="23"/>
        <v>1.028345920093976E-4</v>
      </c>
      <c r="AT79" s="130">
        <f t="shared" si="23"/>
        <v>1.6989351780894512E-4</v>
      </c>
      <c r="AU79" s="130">
        <f t="shared" si="23"/>
        <v>1.3791757302131114E-3</v>
      </c>
    </row>
    <row r="80" spans="6:47">
      <c r="F80" s="130">
        <f t="shared" ref="F80:AU80" si="24">F28/F$56</f>
        <v>1.1624269009894654E-3</v>
      </c>
      <c r="G80" s="130">
        <f t="shared" si="24"/>
        <v>1.4586613860685705E-2</v>
      </c>
      <c r="H80" s="130">
        <f t="shared" si="24"/>
        <v>8.2534313640896201E-4</v>
      </c>
      <c r="I80" s="130">
        <f t="shared" si="24"/>
        <v>4.0144761138529049E-3</v>
      </c>
      <c r="J80" s="130">
        <f t="shared" si="24"/>
        <v>1.6017569734715039E-3</v>
      </c>
      <c r="K80" s="130">
        <f t="shared" si="24"/>
        <v>2.8029782004616384E-3</v>
      </c>
      <c r="L80" s="130">
        <f t="shared" si="24"/>
        <v>2.4764853724752651E-3</v>
      </c>
      <c r="M80" s="130">
        <f t="shared" si="24"/>
        <v>3.1537065745184732E-3</v>
      </c>
      <c r="N80" s="130">
        <f t="shared" si="24"/>
        <v>3.2663598532810178E-3</v>
      </c>
      <c r="O80" s="130">
        <f t="shared" si="24"/>
        <v>6.9274690993740883E-3</v>
      </c>
      <c r="P80" s="130">
        <f t="shared" si="24"/>
        <v>6.8893097855671553E-3</v>
      </c>
      <c r="Q80" s="130">
        <f t="shared" si="24"/>
        <v>6.8893097855671544E-3</v>
      </c>
      <c r="R80" s="130">
        <f t="shared" si="24"/>
        <v>6.8893097855671544E-3</v>
      </c>
      <c r="S80" s="130">
        <f t="shared" si="24"/>
        <v>9.8006604311892107E-2</v>
      </c>
      <c r="T80" s="130">
        <f t="shared" si="24"/>
        <v>0.1093479552829871</v>
      </c>
      <c r="U80" s="130">
        <f t="shared" si="24"/>
        <v>4.2605209129968191E-3</v>
      </c>
      <c r="V80" s="130">
        <f t="shared" si="24"/>
        <v>4.2605209129968191E-3</v>
      </c>
      <c r="W80" s="130">
        <f t="shared" si="24"/>
        <v>1.9836271703568265E-2</v>
      </c>
      <c r="X80" s="130">
        <f t="shared" si="24"/>
        <v>4.359420082491669E-2</v>
      </c>
      <c r="Y80" s="130">
        <f t="shared" si="24"/>
        <v>2.9381428398929876E-2</v>
      </c>
      <c r="Z80" s="130">
        <f t="shared" si="24"/>
        <v>0.33424632578022923</v>
      </c>
      <c r="AA80" s="130">
        <f t="shared" si="24"/>
        <v>2.472693480405852E-2</v>
      </c>
      <c r="AB80" s="130">
        <f t="shared" si="24"/>
        <v>2.472693480405852E-2</v>
      </c>
      <c r="AC80" s="130">
        <f t="shared" si="24"/>
        <v>2.2819881595452325E-3</v>
      </c>
      <c r="AD80" s="130">
        <f t="shared" si="24"/>
        <v>1.0932198291161231E-2</v>
      </c>
      <c r="AE80" s="130">
        <f t="shared" si="24"/>
        <v>7.1142849750316958E-4</v>
      </c>
      <c r="AF80" s="130">
        <f t="shared" si="24"/>
        <v>1.2383475208401979E-3</v>
      </c>
      <c r="AG80" s="130">
        <f t="shared" si="24"/>
        <v>1.4833648017845053E-2</v>
      </c>
      <c r="AH80" s="130">
        <f t="shared" si="24"/>
        <v>4.27175638627971E-4</v>
      </c>
      <c r="AI80" s="130">
        <f t="shared" si="24"/>
        <v>5.2823963773724891E-3</v>
      </c>
      <c r="AJ80" s="130">
        <f t="shared" si="24"/>
        <v>4.7500791231902227E-3</v>
      </c>
      <c r="AK80" s="130">
        <f t="shared" si="24"/>
        <v>3.0384050588170971E-3</v>
      </c>
      <c r="AL80" s="130">
        <f t="shared" si="24"/>
        <v>6.4679516349788952E-4</v>
      </c>
      <c r="AM80" s="130">
        <f t="shared" si="24"/>
        <v>1.5760598874854149E-3</v>
      </c>
      <c r="AN80" s="130">
        <f t="shared" si="24"/>
        <v>7.4351011085712422E-4</v>
      </c>
      <c r="AO80" s="130">
        <f t="shared" si="24"/>
        <v>4.5414884738057692E-4</v>
      </c>
      <c r="AP80" s="130">
        <f t="shared" si="24"/>
        <v>7.443404864056186E-4</v>
      </c>
      <c r="AQ80" s="130">
        <f t="shared" si="24"/>
        <v>1.8466478019267389E-4</v>
      </c>
      <c r="AR80" s="130">
        <f t="shared" si="24"/>
        <v>6.6469921937817279E-4</v>
      </c>
      <c r="AS80" s="130">
        <f t="shared" si="24"/>
        <v>1.7037016262371984E-4</v>
      </c>
      <c r="AT80" s="130">
        <f t="shared" si="24"/>
        <v>2.3089931860749663E-3</v>
      </c>
      <c r="AU80" s="130">
        <f t="shared" si="24"/>
        <v>6.5407892861235508E-4</v>
      </c>
    </row>
    <row r="81" spans="6:47">
      <c r="F81" s="130">
        <f t="shared" ref="F81:AU81" si="25">F29/F$56</f>
        <v>9.6777038216559474E-3</v>
      </c>
      <c r="G81" s="130">
        <f t="shared" si="25"/>
        <v>7.5421282517290536E-4</v>
      </c>
      <c r="H81" s="130">
        <f t="shared" si="25"/>
        <v>1.3304531358912468E-4</v>
      </c>
      <c r="I81" s="130">
        <f t="shared" si="25"/>
        <v>5.4051798144637731E-4</v>
      </c>
      <c r="J81" s="130">
        <f t="shared" si="25"/>
        <v>1.1383487798437531E-4</v>
      </c>
      <c r="K81" s="130">
        <f t="shared" si="25"/>
        <v>2.4798025561350391E-4</v>
      </c>
      <c r="L81" s="130">
        <f t="shared" si="25"/>
        <v>1.8274568331263786E-4</v>
      </c>
      <c r="M81" s="130">
        <f t="shared" si="25"/>
        <v>5.4048173801081966E-4</v>
      </c>
      <c r="N81" s="130">
        <f t="shared" si="25"/>
        <v>2.3310977039171004E-4</v>
      </c>
      <c r="O81" s="130">
        <f t="shared" si="25"/>
        <v>2.4947332295897895E-4</v>
      </c>
      <c r="P81" s="130">
        <f t="shared" si="25"/>
        <v>8.504543856592205E-3</v>
      </c>
      <c r="Q81" s="130">
        <f t="shared" si="25"/>
        <v>8.504543856592205E-3</v>
      </c>
      <c r="R81" s="130">
        <f t="shared" si="25"/>
        <v>8.5045438565922032E-3</v>
      </c>
      <c r="S81" s="130">
        <f t="shared" si="25"/>
        <v>5.149064080541086E-4</v>
      </c>
      <c r="T81" s="130">
        <f t="shared" si="25"/>
        <v>4.5505266447058212E-2</v>
      </c>
      <c r="U81" s="130">
        <f t="shared" si="25"/>
        <v>2.1857858607400725E-3</v>
      </c>
      <c r="V81" s="130">
        <f t="shared" si="25"/>
        <v>2.1857858607400725E-3</v>
      </c>
      <c r="W81" s="130">
        <f t="shared" si="25"/>
        <v>3.5295625547399236E-4</v>
      </c>
      <c r="X81" s="130">
        <f t="shared" si="25"/>
        <v>9.9761162535553908E-4</v>
      </c>
      <c r="Y81" s="130">
        <f t="shared" si="25"/>
        <v>2.9751522909706344E-2</v>
      </c>
      <c r="Z81" s="130">
        <f t="shared" si="25"/>
        <v>2.1724595144301034E-3</v>
      </c>
      <c r="AA81" s="130">
        <f t="shared" si="25"/>
        <v>0.4919421348740356</v>
      </c>
      <c r="AB81" s="130">
        <f t="shared" si="25"/>
        <v>0.49194213487403565</v>
      </c>
      <c r="AC81" s="130">
        <f t="shared" si="25"/>
        <v>2.2022034693539895E-2</v>
      </c>
      <c r="AD81" s="130">
        <f t="shared" si="25"/>
        <v>1.8960245792745223E-4</v>
      </c>
      <c r="AE81" s="130">
        <f t="shared" si="25"/>
        <v>4.1057517658930372E-4</v>
      </c>
      <c r="AF81" s="130">
        <f t="shared" si="25"/>
        <v>1.2546927741008166E-4</v>
      </c>
      <c r="AG81" s="130">
        <f t="shared" si="25"/>
        <v>7.2860642563730646E-4</v>
      </c>
      <c r="AH81" s="130">
        <f t="shared" si="25"/>
        <v>7.5373689868201422E-5</v>
      </c>
      <c r="AI81" s="130">
        <f t="shared" si="25"/>
        <v>4.3402193851471579E-2</v>
      </c>
      <c r="AJ81" s="130">
        <f t="shared" si="25"/>
        <v>2.1940133474057839E-4</v>
      </c>
      <c r="AK81" s="130">
        <f t="shared" si="25"/>
        <v>9.7460473454209372E-4</v>
      </c>
      <c r="AL81" s="130">
        <f t="shared" si="25"/>
        <v>2.8099897352139784E-3</v>
      </c>
      <c r="AM81" s="130">
        <f t="shared" si="25"/>
        <v>2.6153572131131533E-4</v>
      </c>
      <c r="AN81" s="130">
        <f t="shared" si="25"/>
        <v>2.0882694059863633E-3</v>
      </c>
      <c r="AO81" s="130">
        <f t="shared" si="25"/>
        <v>6.3507312612215319E-4</v>
      </c>
      <c r="AP81" s="130">
        <f t="shared" si="25"/>
        <v>1.675019323650285E-3</v>
      </c>
      <c r="AQ81" s="130">
        <f t="shared" si="25"/>
        <v>9.9923453070811536E-4</v>
      </c>
      <c r="AR81" s="130">
        <f t="shared" si="25"/>
        <v>9.744421655128357E-4</v>
      </c>
      <c r="AS81" s="130">
        <f t="shared" si="25"/>
        <v>1.137369929553469E-4</v>
      </c>
      <c r="AT81" s="130">
        <f t="shared" si="25"/>
        <v>4.2762042566898815E-4</v>
      </c>
      <c r="AU81" s="130">
        <f t="shared" si="25"/>
        <v>1.1641301560928879E-3</v>
      </c>
    </row>
    <row r="82" spans="6:47">
      <c r="F82" s="130">
        <f t="shared" ref="F82:AU82" si="26">F30/F$56</f>
        <v>2.7296087702106515E-3</v>
      </c>
      <c r="G82" s="130">
        <f t="shared" si="26"/>
        <v>2.1272669427953739E-4</v>
      </c>
      <c r="H82" s="130">
        <f t="shared" si="26"/>
        <v>3.7525601268727472E-5</v>
      </c>
      <c r="I82" s="130">
        <f t="shared" si="26"/>
        <v>1.524537896387218E-4</v>
      </c>
      <c r="J82" s="130">
        <f t="shared" si="26"/>
        <v>3.2107273277644318E-5</v>
      </c>
      <c r="K82" s="130">
        <f t="shared" si="26"/>
        <v>6.9943149019193406E-5</v>
      </c>
      <c r="L82" s="130">
        <f t="shared" si="26"/>
        <v>5.1543654267667087E-5</v>
      </c>
      <c r="M82" s="130">
        <f t="shared" si="26"/>
        <v>1.5244356713125682E-4</v>
      </c>
      <c r="N82" s="130">
        <f t="shared" si="26"/>
        <v>6.5748909597661794E-5</v>
      </c>
      <c r="O82" s="130">
        <f t="shared" si="26"/>
        <v>7.0364270578173547E-5</v>
      </c>
      <c r="P82" s="130">
        <f t="shared" si="26"/>
        <v>2.3987174980131861E-3</v>
      </c>
      <c r="Q82" s="130">
        <f t="shared" si="26"/>
        <v>2.3987174980131857E-3</v>
      </c>
      <c r="R82" s="130">
        <f t="shared" si="26"/>
        <v>2.3987174980131852E-3</v>
      </c>
      <c r="S82" s="130">
        <f t="shared" si="26"/>
        <v>1.4523001252808191E-4</v>
      </c>
      <c r="T82" s="130">
        <f t="shared" si="26"/>
        <v>1.2834818741477957E-2</v>
      </c>
      <c r="U82" s="130">
        <f t="shared" si="26"/>
        <v>6.1650370431130255E-4</v>
      </c>
      <c r="V82" s="130">
        <f t="shared" si="26"/>
        <v>6.1650370431130255E-4</v>
      </c>
      <c r="W82" s="130">
        <f t="shared" si="26"/>
        <v>9.9551764364459391E-5</v>
      </c>
      <c r="X82" s="130">
        <f t="shared" si="26"/>
        <v>2.8137763792079309E-4</v>
      </c>
      <c r="Y82" s="130">
        <f t="shared" si="26"/>
        <v>8.3914551796607645E-3</v>
      </c>
      <c r="Z82" s="130">
        <f t="shared" si="26"/>
        <v>6.1274499124951631E-4</v>
      </c>
      <c r="AA82" s="130">
        <f t="shared" si="26"/>
        <v>0.13875290983626645</v>
      </c>
      <c r="AB82" s="130">
        <f t="shared" si="26"/>
        <v>0.13875290983626645</v>
      </c>
      <c r="AC82" s="130">
        <f t="shared" si="26"/>
        <v>6.2113431186907389E-3</v>
      </c>
      <c r="AD82" s="130">
        <f t="shared" si="26"/>
        <v>5.3477616338512172E-5</v>
      </c>
      <c r="AE82" s="130">
        <f t="shared" si="26"/>
        <v>1.1580325493544465E-4</v>
      </c>
      <c r="AF82" s="130">
        <f t="shared" si="26"/>
        <v>3.5388770551561489E-5</v>
      </c>
      <c r="AG82" s="130">
        <f t="shared" si="26"/>
        <v>2.0550437646180437E-4</v>
      </c>
      <c r="AH82" s="130">
        <f t="shared" si="26"/>
        <v>2.1259245860261936E-5</v>
      </c>
      <c r="AI82" s="130">
        <f t="shared" si="26"/>
        <v>1.2241644419645831E-2</v>
      </c>
      <c r="AJ82" s="130">
        <f t="shared" si="26"/>
        <v>6.1882427747342607E-5</v>
      </c>
      <c r="AK82" s="130">
        <f t="shared" si="26"/>
        <v>2.748885148708469E-4</v>
      </c>
      <c r="AL82" s="130">
        <f t="shared" si="26"/>
        <v>7.9256120736804526E-4</v>
      </c>
      <c r="AM82" s="130">
        <f t="shared" si="26"/>
        <v>7.3766485498063299E-5</v>
      </c>
      <c r="AN82" s="130">
        <f t="shared" si="26"/>
        <v>5.8899906322692293E-4</v>
      </c>
      <c r="AO82" s="130">
        <f t="shared" si="26"/>
        <v>1.7912318941906881E-4</v>
      </c>
      <c r="AP82" s="130">
        <f t="shared" si="26"/>
        <v>4.724413476962342E-4</v>
      </c>
      <c r="AQ82" s="130">
        <f t="shared" si="26"/>
        <v>2.818353804561351E-4</v>
      </c>
      <c r="AR82" s="130">
        <f t="shared" si="26"/>
        <v>2.7484266206772288E-4</v>
      </c>
      <c r="AS82" s="130">
        <f t="shared" si="26"/>
        <v>3.2079664679713229E-5</v>
      </c>
      <c r="AT82" s="130">
        <f t="shared" si="26"/>
        <v>1.2061088929125309E-4</v>
      </c>
      <c r="AU82" s="130">
        <f t="shared" si="26"/>
        <v>3.2834440300055811E-4</v>
      </c>
    </row>
    <row r="83" spans="6:47">
      <c r="F83" s="130">
        <f t="shared" ref="F83:AU83" si="27">F31/F$56</f>
        <v>2.0196141733896972E-5</v>
      </c>
      <c r="G83" s="130">
        <f t="shared" si="27"/>
        <v>9.6894928732626313E-4</v>
      </c>
      <c r="H83" s="130">
        <f t="shared" si="27"/>
        <v>3.520213528774588E-4</v>
      </c>
      <c r="I83" s="130">
        <f t="shared" si="27"/>
        <v>2.4227708842472977E-3</v>
      </c>
      <c r="J83" s="130">
        <f t="shared" si="27"/>
        <v>1.5209928703459202E-3</v>
      </c>
      <c r="K83" s="130">
        <f t="shared" si="27"/>
        <v>1.8023745913286964E-4</v>
      </c>
      <c r="L83" s="130">
        <f t="shared" si="27"/>
        <v>8.6577214984681454E-4</v>
      </c>
      <c r="M83" s="130">
        <f t="shared" si="27"/>
        <v>1.6922475807823586E-3</v>
      </c>
      <c r="N83" s="130">
        <f t="shared" si="27"/>
        <v>1.0543649127676229E-2</v>
      </c>
      <c r="O83" s="130">
        <f t="shared" si="27"/>
        <v>3.0711781187070671E-4</v>
      </c>
      <c r="P83" s="130">
        <f t="shared" si="27"/>
        <v>2.2603435711619302E-4</v>
      </c>
      <c r="Q83" s="130">
        <f t="shared" si="27"/>
        <v>2.2603435711619299E-4</v>
      </c>
      <c r="R83" s="130">
        <f t="shared" si="27"/>
        <v>2.2603435711619299E-4</v>
      </c>
      <c r="S83" s="130">
        <f t="shared" si="27"/>
        <v>5.9669992819270127E-3</v>
      </c>
      <c r="T83" s="130">
        <f t="shared" si="27"/>
        <v>1.6622988677108298E-3</v>
      </c>
      <c r="U83" s="130">
        <f t="shared" si="27"/>
        <v>1.411551023606146E-2</v>
      </c>
      <c r="V83" s="130">
        <f t="shared" si="27"/>
        <v>1.4115510236061462E-2</v>
      </c>
      <c r="W83" s="130">
        <f t="shared" si="27"/>
        <v>7.9037327064756541E-3</v>
      </c>
      <c r="X83" s="130">
        <f t="shared" si="27"/>
        <v>1.7210207792223289E-4</v>
      </c>
      <c r="Y83" s="130">
        <f t="shared" si="27"/>
        <v>3.1813958191334157E-4</v>
      </c>
      <c r="Z83" s="130">
        <f t="shared" si="27"/>
        <v>6.4970493814436815E-4</v>
      </c>
      <c r="AA83" s="130">
        <f t="shared" si="27"/>
        <v>8.4255270054597951E-4</v>
      </c>
      <c r="AB83" s="130">
        <f t="shared" si="27"/>
        <v>8.4255270054597951E-4</v>
      </c>
      <c r="AC83" s="130">
        <f t="shared" si="27"/>
        <v>6.1161093535668613E-2</v>
      </c>
      <c r="AD83" s="130">
        <f t="shared" si="27"/>
        <v>1.2993185313808627E-2</v>
      </c>
      <c r="AE83" s="130">
        <f t="shared" si="27"/>
        <v>5.7191647908095937E-4</v>
      </c>
      <c r="AF83" s="130">
        <f t="shared" si="27"/>
        <v>4.9339314485267217E-3</v>
      </c>
      <c r="AG83" s="130">
        <f t="shared" si="27"/>
        <v>5.6811956690018549E-5</v>
      </c>
      <c r="AH83" s="130">
        <f t="shared" si="27"/>
        <v>4.5972831598082611E-5</v>
      </c>
      <c r="AI83" s="130">
        <f t="shared" si="27"/>
        <v>5.8038404013636979E-4</v>
      </c>
      <c r="AJ83" s="130">
        <f t="shared" si="27"/>
        <v>3.7610019160981811E-4</v>
      </c>
      <c r="AK83" s="130">
        <f t="shared" si="27"/>
        <v>1.2120044818643975E-4</v>
      </c>
      <c r="AL83" s="130">
        <f t="shared" si="27"/>
        <v>3.3726360620356097E-2</v>
      </c>
      <c r="AM83" s="130">
        <f t="shared" si="27"/>
        <v>1.3021444924636062E-5</v>
      </c>
      <c r="AN83" s="130">
        <f t="shared" si="27"/>
        <v>1.6584316206144133E-5</v>
      </c>
      <c r="AO83" s="130">
        <f t="shared" si="27"/>
        <v>9.2557162381216439E-4</v>
      </c>
      <c r="AP83" s="130">
        <f t="shared" si="27"/>
        <v>1.344378675420952E-2</v>
      </c>
      <c r="AQ83" s="130">
        <f t="shared" si="27"/>
        <v>7.886010226347169E-4</v>
      </c>
      <c r="AR83" s="130">
        <f t="shared" si="27"/>
        <v>7.0785981801567584E-4</v>
      </c>
      <c r="AS83" s="130">
        <f t="shared" si="27"/>
        <v>1.6043055994778538E-4</v>
      </c>
      <c r="AT83" s="130">
        <f t="shared" si="27"/>
        <v>6.1966972076675491E-3</v>
      </c>
      <c r="AU83" s="130">
        <f t="shared" si="27"/>
        <v>1.3829091739506442E-2</v>
      </c>
    </row>
    <row r="84" spans="6:47">
      <c r="F84" s="130">
        <f t="shared" ref="F84:AU84" si="28">F32/F$56</f>
        <v>2.0176120639978754E-3</v>
      </c>
      <c r="G84" s="130">
        <f t="shared" si="28"/>
        <v>1.6129593048132534E-2</v>
      </c>
      <c r="H84" s="130">
        <f t="shared" si="28"/>
        <v>2.3322196203071428E-2</v>
      </c>
      <c r="I84" s="130">
        <f t="shared" si="28"/>
        <v>1.6744591907408377E-2</v>
      </c>
      <c r="J84" s="130">
        <f t="shared" si="28"/>
        <v>6.1747827935105335E-3</v>
      </c>
      <c r="K84" s="130">
        <f t="shared" si="28"/>
        <v>6.3810324487039915E-3</v>
      </c>
      <c r="L84" s="130">
        <f t="shared" si="28"/>
        <v>6.7885011346255951E-3</v>
      </c>
      <c r="M84" s="130">
        <f t="shared" si="28"/>
        <v>1.9830216164205088E-2</v>
      </c>
      <c r="N84" s="130">
        <f t="shared" si="28"/>
        <v>1.0144655883397016E-2</v>
      </c>
      <c r="O84" s="130">
        <f t="shared" si="28"/>
        <v>1.5500393123873061E-2</v>
      </c>
      <c r="P84" s="130">
        <f t="shared" si="28"/>
        <v>2.2463745037363911E-2</v>
      </c>
      <c r="Q84" s="130">
        <f t="shared" si="28"/>
        <v>2.2463745037363907E-2</v>
      </c>
      <c r="R84" s="130">
        <f t="shared" si="28"/>
        <v>2.2463745037363911E-2</v>
      </c>
      <c r="S84" s="130">
        <f t="shared" si="28"/>
        <v>1.4356841006949565E-2</v>
      </c>
      <c r="T84" s="130">
        <f t="shared" si="28"/>
        <v>7.7535583681630441E-3</v>
      </c>
      <c r="U84" s="130">
        <f t="shared" si="28"/>
        <v>3.1173720036472397E-2</v>
      </c>
      <c r="V84" s="130">
        <f t="shared" si="28"/>
        <v>3.11737200364724E-2</v>
      </c>
      <c r="W84" s="130">
        <f t="shared" si="28"/>
        <v>1.209608520988033E-2</v>
      </c>
      <c r="X84" s="130">
        <f t="shared" si="28"/>
        <v>4.8490105354759717E-3</v>
      </c>
      <c r="Y84" s="130">
        <f t="shared" si="28"/>
        <v>4.3387761017691954E-3</v>
      </c>
      <c r="Z84" s="130">
        <f t="shared" si="28"/>
        <v>6.8497542009712409E-3</v>
      </c>
      <c r="AA84" s="130">
        <f t="shared" si="28"/>
        <v>3.3522075393517393E-3</v>
      </c>
      <c r="AB84" s="130">
        <f t="shared" si="28"/>
        <v>3.3522075393517393E-3</v>
      </c>
      <c r="AC84" s="130">
        <f t="shared" si="28"/>
        <v>9.2518999117276578E-3</v>
      </c>
      <c r="AD84" s="130">
        <f t="shared" si="28"/>
        <v>0.1920958698409235</v>
      </c>
      <c r="AE84" s="130">
        <f t="shared" si="28"/>
        <v>6.9567647287122562E-3</v>
      </c>
      <c r="AF84" s="130">
        <f t="shared" si="28"/>
        <v>1.1901679409910413E-2</v>
      </c>
      <c r="AG84" s="130">
        <f t="shared" si="28"/>
        <v>6.4979732520236439E-3</v>
      </c>
      <c r="AH84" s="130">
        <f t="shared" si="28"/>
        <v>2.7878316339218553E-3</v>
      </c>
      <c r="AI84" s="130">
        <f t="shared" si="28"/>
        <v>2.5066818615162392E-3</v>
      </c>
      <c r="AJ84" s="130">
        <f t="shared" si="28"/>
        <v>7.771692072791065E-3</v>
      </c>
      <c r="AK84" s="130">
        <f t="shared" si="28"/>
        <v>5.8512536448043061E-3</v>
      </c>
      <c r="AL84" s="130">
        <f t="shared" si="28"/>
        <v>5.1976023329379263E-3</v>
      </c>
      <c r="AM84" s="130">
        <f t="shared" si="28"/>
        <v>4.7974723515194859E-3</v>
      </c>
      <c r="AN84" s="130">
        <f t="shared" si="28"/>
        <v>3.1142546667430569E-3</v>
      </c>
      <c r="AO84" s="130">
        <f t="shared" si="28"/>
        <v>6.8742143796833039E-3</v>
      </c>
      <c r="AP84" s="130">
        <f t="shared" si="28"/>
        <v>4.4089597620020323E-3</v>
      </c>
      <c r="AQ84" s="130">
        <f t="shared" si="28"/>
        <v>2.6358854777013651E-3</v>
      </c>
      <c r="AR84" s="130">
        <f t="shared" si="28"/>
        <v>2.9298181365775542E-3</v>
      </c>
      <c r="AS84" s="130">
        <f t="shared" si="28"/>
        <v>1.3136125168932949E-3</v>
      </c>
      <c r="AT84" s="130">
        <f t="shared" si="28"/>
        <v>3.2878292336347599E-3</v>
      </c>
      <c r="AU84" s="130">
        <f t="shared" si="28"/>
        <v>2.3427653888644681E-3</v>
      </c>
    </row>
    <row r="85" spans="6:47">
      <c r="F85" s="130">
        <f t="shared" ref="F85:AU85" si="29">F33/F$56</f>
        <v>5.4822787772783168E-5</v>
      </c>
      <c r="G85" s="130">
        <f t="shared" si="29"/>
        <v>0</v>
      </c>
      <c r="H85" s="130">
        <f t="shared" si="29"/>
        <v>0</v>
      </c>
      <c r="I85" s="130">
        <f t="shared" si="29"/>
        <v>0</v>
      </c>
      <c r="J85" s="130">
        <f t="shared" si="29"/>
        <v>0</v>
      </c>
      <c r="K85" s="130">
        <f t="shared" si="29"/>
        <v>5.1947444639129122E-6</v>
      </c>
      <c r="L85" s="130">
        <f t="shared" si="29"/>
        <v>0</v>
      </c>
      <c r="M85" s="130">
        <f t="shared" si="29"/>
        <v>0</v>
      </c>
      <c r="N85" s="130">
        <f t="shared" si="29"/>
        <v>0</v>
      </c>
      <c r="O85" s="130">
        <f t="shared" si="29"/>
        <v>4.5395366404160396E-8</v>
      </c>
      <c r="P85" s="130">
        <f t="shared" si="29"/>
        <v>1.0608865341382038E-7</v>
      </c>
      <c r="Q85" s="130">
        <f t="shared" si="29"/>
        <v>1.0608865341382037E-7</v>
      </c>
      <c r="R85" s="130">
        <f t="shared" si="29"/>
        <v>1.0608865341382038E-7</v>
      </c>
      <c r="S85" s="130">
        <f t="shared" si="29"/>
        <v>1.0379177079057112E-8</v>
      </c>
      <c r="T85" s="130">
        <f t="shared" si="29"/>
        <v>4.8732377812310209E-4</v>
      </c>
      <c r="U85" s="130">
        <f t="shared" si="29"/>
        <v>3.4938988180043239E-4</v>
      </c>
      <c r="V85" s="130">
        <f t="shared" si="29"/>
        <v>3.4938988180043245E-4</v>
      </c>
      <c r="W85" s="130">
        <f t="shared" si="29"/>
        <v>1.3645578629325333E-3</v>
      </c>
      <c r="X85" s="130">
        <f t="shared" si="29"/>
        <v>0</v>
      </c>
      <c r="Y85" s="130">
        <f t="shared" si="29"/>
        <v>0</v>
      </c>
      <c r="Z85" s="130">
        <f t="shared" si="29"/>
        <v>4.071981060727449E-8</v>
      </c>
      <c r="AA85" s="130">
        <f t="shared" si="29"/>
        <v>0</v>
      </c>
      <c r="AB85" s="130">
        <f t="shared" si="29"/>
        <v>0</v>
      </c>
      <c r="AC85" s="130">
        <f t="shared" si="29"/>
        <v>1.8865642853383204E-7</v>
      </c>
      <c r="AD85" s="130">
        <f t="shared" si="29"/>
        <v>0</v>
      </c>
      <c r="AE85" s="130">
        <f t="shared" si="29"/>
        <v>0.44732065512691144</v>
      </c>
      <c r="AF85" s="130">
        <f t="shared" si="29"/>
        <v>5.1889692890852626E-7</v>
      </c>
      <c r="AG85" s="130">
        <f t="shared" si="29"/>
        <v>0</v>
      </c>
      <c r="AH85" s="130">
        <f t="shared" si="29"/>
        <v>4.0698671853894068E-5</v>
      </c>
      <c r="AI85" s="130">
        <f t="shared" si="29"/>
        <v>1.3522500831489523E-2</v>
      </c>
      <c r="AJ85" s="130">
        <f t="shared" si="29"/>
        <v>9.5652605504704426E-3</v>
      </c>
      <c r="AK85" s="130">
        <f t="shared" si="29"/>
        <v>0</v>
      </c>
      <c r="AL85" s="130">
        <f t="shared" si="29"/>
        <v>6.9983976177629293E-4</v>
      </c>
      <c r="AM85" s="130">
        <f t="shared" si="29"/>
        <v>7.1757462566833725E-4</v>
      </c>
      <c r="AN85" s="130">
        <f t="shared" si="29"/>
        <v>0</v>
      </c>
      <c r="AO85" s="130">
        <f t="shared" si="29"/>
        <v>7.9873284761146401E-6</v>
      </c>
      <c r="AP85" s="130">
        <f t="shared" si="29"/>
        <v>7.1518075601034693E-3</v>
      </c>
      <c r="AQ85" s="130">
        <f t="shared" si="29"/>
        <v>1.832146258184353E-5</v>
      </c>
      <c r="AR85" s="130">
        <f t="shared" si="29"/>
        <v>2.1604999661345302E-3</v>
      </c>
      <c r="AS85" s="130">
        <f t="shared" si="29"/>
        <v>4.1209055418603949E-5</v>
      </c>
      <c r="AT85" s="130">
        <f t="shared" si="29"/>
        <v>2.1488672466599297E-4</v>
      </c>
      <c r="AU85" s="130">
        <f t="shared" si="29"/>
        <v>2.0468379557043977E-3</v>
      </c>
    </row>
    <row r="86" spans="6:47">
      <c r="F86" s="130">
        <f t="shared" ref="F86:AU86" si="30">F34/F$56</f>
        <v>0</v>
      </c>
      <c r="G86" s="130">
        <f t="shared" si="30"/>
        <v>1.5381959399071367E-3</v>
      </c>
      <c r="H86" s="130">
        <f t="shared" si="30"/>
        <v>3.1588132766197548E-3</v>
      </c>
      <c r="I86" s="130">
        <f t="shared" si="30"/>
        <v>4.6143774035980236E-4</v>
      </c>
      <c r="J86" s="130">
        <f t="shared" si="30"/>
        <v>2.4589899978746287E-4</v>
      </c>
      <c r="K86" s="130">
        <f t="shared" si="30"/>
        <v>4.3283821299216888E-4</v>
      </c>
      <c r="L86" s="130">
        <f t="shared" si="30"/>
        <v>5.7086665287541568E-4</v>
      </c>
      <c r="M86" s="130">
        <f t="shared" si="30"/>
        <v>2.0335227941557215E-3</v>
      </c>
      <c r="N86" s="130">
        <f t="shared" si="30"/>
        <v>1.7004259790471179E-3</v>
      </c>
      <c r="O86" s="130">
        <f t="shared" si="30"/>
        <v>1.8103672121979166E-4</v>
      </c>
      <c r="P86" s="130">
        <f t="shared" si="30"/>
        <v>3.709140146253256E-4</v>
      </c>
      <c r="Q86" s="130">
        <f t="shared" si="30"/>
        <v>3.7091401462532555E-4</v>
      </c>
      <c r="R86" s="130">
        <f t="shared" si="30"/>
        <v>3.709140146253256E-4</v>
      </c>
      <c r="S86" s="130">
        <f t="shared" si="30"/>
        <v>4.1758543142170478E-4</v>
      </c>
      <c r="T86" s="130">
        <f t="shared" si="30"/>
        <v>2.5816749444993923E-4</v>
      </c>
      <c r="U86" s="130">
        <f t="shared" si="30"/>
        <v>2.8151004773804963E-4</v>
      </c>
      <c r="V86" s="130">
        <f t="shared" si="30"/>
        <v>2.8151004773804969E-4</v>
      </c>
      <c r="W86" s="130">
        <f t="shared" si="30"/>
        <v>2.1778739469484497E-3</v>
      </c>
      <c r="X86" s="130">
        <f t="shared" si="30"/>
        <v>3.3301820436544436E-4</v>
      </c>
      <c r="Y86" s="130">
        <f t="shared" si="30"/>
        <v>1.5336919030338193E-4</v>
      </c>
      <c r="Z86" s="130">
        <f t="shared" si="30"/>
        <v>6.7993939752026937E-4</v>
      </c>
      <c r="AA86" s="130">
        <f t="shared" si="30"/>
        <v>2.3702096710888712E-4</v>
      </c>
      <c r="AB86" s="130">
        <f t="shared" si="30"/>
        <v>2.3702096710888712E-4</v>
      </c>
      <c r="AC86" s="130">
        <f t="shared" si="30"/>
        <v>1.0451566140774295E-3</v>
      </c>
      <c r="AD86" s="130">
        <f t="shared" si="30"/>
        <v>2.0227246404847382E-3</v>
      </c>
      <c r="AE86" s="130">
        <f t="shared" si="30"/>
        <v>8.5280343605267919E-5</v>
      </c>
      <c r="AF86" s="130">
        <f t="shared" si="30"/>
        <v>0.10085125041187444</v>
      </c>
      <c r="AG86" s="130">
        <f t="shared" si="30"/>
        <v>6.5750934972462925E-3</v>
      </c>
      <c r="AH86" s="130">
        <f t="shared" si="30"/>
        <v>4.6967409793166235E-4</v>
      </c>
      <c r="AI86" s="130">
        <f t="shared" si="30"/>
        <v>1.8843293277104624E-3</v>
      </c>
      <c r="AJ86" s="130">
        <f t="shared" si="30"/>
        <v>3.1233576973231426E-3</v>
      </c>
      <c r="AK86" s="130">
        <f t="shared" si="30"/>
        <v>7.3366822542806959E-4</v>
      </c>
      <c r="AL86" s="130">
        <f t="shared" si="30"/>
        <v>8.4836143571271597E-4</v>
      </c>
      <c r="AM86" s="130">
        <f t="shared" si="30"/>
        <v>2.6972993058174701E-3</v>
      </c>
      <c r="AN86" s="130">
        <f t="shared" si="30"/>
        <v>6.1927823219857635E-4</v>
      </c>
      <c r="AO86" s="130">
        <f t="shared" si="30"/>
        <v>2.0051389406438192E-4</v>
      </c>
      <c r="AP86" s="130">
        <f t="shared" si="30"/>
        <v>8.1212407021918865E-4</v>
      </c>
      <c r="AQ86" s="130">
        <f t="shared" si="30"/>
        <v>3.8028353135368164E-3</v>
      </c>
      <c r="AR86" s="130">
        <f t="shared" si="30"/>
        <v>2.6890872976408184E-3</v>
      </c>
      <c r="AS86" s="130">
        <f t="shared" si="30"/>
        <v>6.1037219567542397E-4</v>
      </c>
      <c r="AT86" s="130">
        <f t="shared" si="30"/>
        <v>8.3325756532717495E-4</v>
      </c>
      <c r="AU86" s="130">
        <f t="shared" si="30"/>
        <v>1.524352122867123E-3</v>
      </c>
    </row>
    <row r="87" spans="6:47">
      <c r="F87" s="130">
        <f t="shared" ref="F87:AU87" si="31">F35/F$56</f>
        <v>2.2446600214212577E-4</v>
      </c>
      <c r="G87" s="130">
        <f t="shared" si="31"/>
        <v>9.3233131666525648E-3</v>
      </c>
      <c r="H87" s="130">
        <f t="shared" si="31"/>
        <v>2.7974130244649213E-4</v>
      </c>
      <c r="I87" s="130">
        <f t="shared" si="31"/>
        <v>2.289368913132227E-4</v>
      </c>
      <c r="J87" s="130">
        <f t="shared" si="31"/>
        <v>9.0940122498663604E-5</v>
      </c>
      <c r="K87" s="130">
        <f t="shared" si="31"/>
        <v>6.9271665254217322E-5</v>
      </c>
      <c r="L87" s="130">
        <f t="shared" si="31"/>
        <v>1.2739424515054962E-4</v>
      </c>
      <c r="M87" s="130">
        <f t="shared" si="31"/>
        <v>3.5337535244569341E-4</v>
      </c>
      <c r="N87" s="130">
        <f t="shared" si="31"/>
        <v>5.3809505965288397E-5</v>
      </c>
      <c r="O87" s="130">
        <f t="shared" si="31"/>
        <v>4.0774118104216869E-5</v>
      </c>
      <c r="P87" s="130">
        <f t="shared" si="31"/>
        <v>5.542196064518464E-5</v>
      </c>
      <c r="Q87" s="130">
        <f t="shared" si="31"/>
        <v>5.5421960645184633E-5</v>
      </c>
      <c r="R87" s="130">
        <f t="shared" si="31"/>
        <v>5.5421960645184633E-5</v>
      </c>
      <c r="S87" s="130">
        <f t="shared" si="31"/>
        <v>2.087356302369176E-4</v>
      </c>
      <c r="T87" s="130">
        <f t="shared" si="31"/>
        <v>4.4433329016506341E-4</v>
      </c>
      <c r="U87" s="130">
        <f t="shared" si="31"/>
        <v>5.3861335735024368E-5</v>
      </c>
      <c r="V87" s="130">
        <f t="shared" si="31"/>
        <v>5.3861335735024368E-5</v>
      </c>
      <c r="W87" s="130">
        <f t="shared" si="31"/>
        <v>1.1883425773232316E-4</v>
      </c>
      <c r="X87" s="130">
        <f t="shared" si="31"/>
        <v>8.2154599195923984E-5</v>
      </c>
      <c r="Y87" s="130">
        <f t="shared" si="31"/>
        <v>7.5460981375101191E-5</v>
      </c>
      <c r="Z87" s="130">
        <f t="shared" si="31"/>
        <v>1.215791745206698E-4</v>
      </c>
      <c r="AA87" s="130">
        <f t="shared" si="31"/>
        <v>2.0670761984800344E-5</v>
      </c>
      <c r="AB87" s="130">
        <f t="shared" si="31"/>
        <v>2.0670761984800344E-5</v>
      </c>
      <c r="AC87" s="130">
        <f t="shared" si="31"/>
        <v>1.9431612138984701E-5</v>
      </c>
      <c r="AD87" s="130">
        <f t="shared" si="31"/>
        <v>5.7033738928977628E-4</v>
      </c>
      <c r="AE87" s="130">
        <f t="shared" si="31"/>
        <v>1.1777795027038215E-4</v>
      </c>
      <c r="AF87" s="130">
        <f t="shared" si="31"/>
        <v>1.5307459402801523E-4</v>
      </c>
      <c r="AG87" s="130">
        <f t="shared" si="31"/>
        <v>6.8484417796154523E-3</v>
      </c>
      <c r="AH87" s="130">
        <f t="shared" si="31"/>
        <v>3.1446199329371023E-4</v>
      </c>
      <c r="AI87" s="130">
        <f t="shared" si="31"/>
        <v>3.0402641265234203E-4</v>
      </c>
      <c r="AJ87" s="130">
        <f t="shared" si="31"/>
        <v>6.7270389996845824E-4</v>
      </c>
      <c r="AK87" s="130">
        <f t="shared" si="31"/>
        <v>3.7778015225543995E-4</v>
      </c>
      <c r="AL87" s="130">
        <f t="shared" si="31"/>
        <v>1.1972649219144779E-3</v>
      </c>
      <c r="AM87" s="130">
        <f t="shared" si="31"/>
        <v>5.7433873149734065E-4</v>
      </c>
      <c r="AN87" s="130">
        <f t="shared" si="31"/>
        <v>4.4758089681209864E-4</v>
      </c>
      <c r="AO87" s="130">
        <f t="shared" si="31"/>
        <v>1.7322917998997432E-4</v>
      </c>
      <c r="AP87" s="130">
        <f t="shared" si="31"/>
        <v>5.1306630892850058E-4</v>
      </c>
      <c r="AQ87" s="130">
        <f t="shared" si="31"/>
        <v>3.2743424681740634E-4</v>
      </c>
      <c r="AR87" s="130">
        <f t="shared" si="31"/>
        <v>1.3826991780375995E-3</v>
      </c>
      <c r="AS87" s="130">
        <f t="shared" si="31"/>
        <v>3.274696124855164E-4</v>
      </c>
      <c r="AT87" s="130">
        <f t="shared" si="31"/>
        <v>1.717639051609702E-4</v>
      </c>
      <c r="AU87" s="130">
        <f t="shared" si="31"/>
        <v>6.0088422551711831E-4</v>
      </c>
    </row>
    <row r="88" spans="6:47">
      <c r="F88" s="130">
        <f t="shared" ref="F88:AU88" si="32">F36/F$56</f>
        <v>9.5529282069719862E-2</v>
      </c>
      <c r="G88" s="130">
        <f t="shared" si="32"/>
        <v>2.6510044116414597E-2</v>
      </c>
      <c r="H88" s="130">
        <f t="shared" si="32"/>
        <v>3.5465994987416018E-2</v>
      </c>
      <c r="I88" s="130">
        <f t="shared" si="32"/>
        <v>5.0893250082061081E-2</v>
      </c>
      <c r="J88" s="130">
        <f t="shared" si="32"/>
        <v>5.410563738592232E-2</v>
      </c>
      <c r="K88" s="130">
        <f t="shared" si="32"/>
        <v>1.6227504146490421E-2</v>
      </c>
      <c r="L88" s="130">
        <f t="shared" si="32"/>
        <v>1.8096760930383243E-2</v>
      </c>
      <c r="M88" s="130">
        <f t="shared" si="32"/>
        <v>5.0141437569728803E-2</v>
      </c>
      <c r="N88" s="130">
        <f t="shared" si="32"/>
        <v>3.000794934454918E-2</v>
      </c>
      <c r="O88" s="130">
        <f t="shared" si="32"/>
        <v>5.8858179427909434E-2</v>
      </c>
      <c r="P88" s="130">
        <f t="shared" si="32"/>
        <v>3.7963706054464169E-2</v>
      </c>
      <c r="Q88" s="130">
        <f t="shared" si="32"/>
        <v>3.7963706054464162E-2</v>
      </c>
      <c r="R88" s="130">
        <f t="shared" si="32"/>
        <v>3.7963706054464155E-2</v>
      </c>
      <c r="S88" s="130">
        <f t="shared" si="32"/>
        <v>4.2020534330000039E-2</v>
      </c>
      <c r="T88" s="130">
        <f t="shared" si="32"/>
        <v>2.0041581612613206E-2</v>
      </c>
      <c r="U88" s="130">
        <f t="shared" si="32"/>
        <v>5.0773943366376834E-2</v>
      </c>
      <c r="V88" s="130">
        <f t="shared" si="32"/>
        <v>5.0773943366376841E-2</v>
      </c>
      <c r="W88" s="130">
        <f t="shared" si="32"/>
        <v>1.9721386247754359E-2</v>
      </c>
      <c r="X88" s="130">
        <f t="shared" si="32"/>
        <v>3.2177259447853483E-2</v>
      </c>
      <c r="Y88" s="130">
        <f t="shared" si="32"/>
        <v>1.7948082038668385E-2</v>
      </c>
      <c r="Z88" s="130">
        <f t="shared" si="32"/>
        <v>4.6258570145839221E-2</v>
      </c>
      <c r="AA88" s="130">
        <f t="shared" si="32"/>
        <v>2.4401198282092841E-2</v>
      </c>
      <c r="AB88" s="130">
        <f t="shared" si="32"/>
        <v>2.4401198282092845E-2</v>
      </c>
      <c r="AC88" s="130">
        <f t="shared" si="32"/>
        <v>8.4778048541676379E-2</v>
      </c>
      <c r="AD88" s="130">
        <f t="shared" si="32"/>
        <v>0.28761556798695154</v>
      </c>
      <c r="AE88" s="130">
        <f t="shared" si="32"/>
        <v>7.3467360086936273E-2</v>
      </c>
      <c r="AF88" s="130">
        <f t="shared" si="32"/>
        <v>0.34635851107715221</v>
      </c>
      <c r="AG88" s="130">
        <f t="shared" si="32"/>
        <v>1.1620050346361384E-2</v>
      </c>
      <c r="AH88" s="130">
        <f t="shared" si="32"/>
        <v>7.0821675275336962E-2</v>
      </c>
      <c r="AI88" s="130">
        <f t="shared" si="32"/>
        <v>7.6971758435954926E-3</v>
      </c>
      <c r="AJ88" s="130">
        <f t="shared" si="32"/>
        <v>1.4871247651016292E-2</v>
      </c>
      <c r="AK88" s="130">
        <f t="shared" si="32"/>
        <v>1.9534710515253333E-2</v>
      </c>
      <c r="AL88" s="130">
        <f t="shared" si="32"/>
        <v>8.2089637047858422E-3</v>
      </c>
      <c r="AM88" s="130">
        <f t="shared" si="32"/>
        <v>7.6296366226278299E-3</v>
      </c>
      <c r="AN88" s="130">
        <f t="shared" si="32"/>
        <v>6.6488961655209872E-3</v>
      </c>
      <c r="AO88" s="130">
        <f t="shared" si="32"/>
        <v>1.0069358765555189E-2</v>
      </c>
      <c r="AP88" s="130">
        <f t="shared" si="32"/>
        <v>1.0656389368004195E-2</v>
      </c>
      <c r="AQ88" s="130">
        <f t="shared" si="32"/>
        <v>4.7711140001015818E-3</v>
      </c>
      <c r="AR88" s="130">
        <f t="shared" si="32"/>
        <v>4.5395654637729824E-3</v>
      </c>
      <c r="AS88" s="130">
        <f t="shared" si="32"/>
        <v>2.7559294565444332E-3</v>
      </c>
      <c r="AT88" s="130">
        <f t="shared" si="32"/>
        <v>1.5054124333999226E-2</v>
      </c>
      <c r="AU88" s="130">
        <f t="shared" si="32"/>
        <v>5.4305706857299728E-3</v>
      </c>
    </row>
    <row r="89" spans="6:47">
      <c r="F89" s="130">
        <f t="shared" ref="F89:AU89" si="33">F37/F$56</f>
        <v>8.2443801418449654E-3</v>
      </c>
      <c r="G89" s="130">
        <f t="shared" si="33"/>
        <v>4.727729711946E-2</v>
      </c>
      <c r="H89" s="130">
        <f t="shared" si="33"/>
        <v>1.499498416466646E-2</v>
      </c>
      <c r="I89" s="130">
        <f t="shared" si="33"/>
        <v>8.0037959941304648E-3</v>
      </c>
      <c r="J89" s="130">
        <f t="shared" si="33"/>
        <v>1.1358112155190737E-2</v>
      </c>
      <c r="K89" s="130">
        <f t="shared" si="33"/>
        <v>7.5009487469464356E-3</v>
      </c>
      <c r="L89" s="130">
        <f t="shared" si="33"/>
        <v>6.4901205977836666E-3</v>
      </c>
      <c r="M89" s="130">
        <f t="shared" si="33"/>
        <v>2.7178054758794687E-2</v>
      </c>
      <c r="N89" s="130">
        <f t="shared" si="33"/>
        <v>1.2032648958902568E-2</v>
      </c>
      <c r="O89" s="130">
        <f t="shared" si="33"/>
        <v>3.9319105820230715E-3</v>
      </c>
      <c r="P89" s="130">
        <f t="shared" si="33"/>
        <v>1.7565878409354283E-2</v>
      </c>
      <c r="Q89" s="130">
        <f t="shared" si="33"/>
        <v>1.7565878409354283E-2</v>
      </c>
      <c r="R89" s="130">
        <f t="shared" si="33"/>
        <v>1.7565878409354283E-2</v>
      </c>
      <c r="S89" s="130">
        <f t="shared" si="33"/>
        <v>2.8435831443492772E-2</v>
      </c>
      <c r="T89" s="130">
        <f t="shared" si="33"/>
        <v>1.2238239613765484E-2</v>
      </c>
      <c r="U89" s="130">
        <f t="shared" si="33"/>
        <v>1.1933994879445339E-2</v>
      </c>
      <c r="V89" s="130">
        <f t="shared" si="33"/>
        <v>1.1933994879445339E-2</v>
      </c>
      <c r="W89" s="130">
        <f t="shared" si="33"/>
        <v>1.1269455630507533E-2</v>
      </c>
      <c r="X89" s="130">
        <f t="shared" si="33"/>
        <v>7.9686978299651854E-3</v>
      </c>
      <c r="Y89" s="130">
        <f t="shared" si="33"/>
        <v>7.6912907086946428E-3</v>
      </c>
      <c r="Z89" s="130">
        <f t="shared" si="33"/>
        <v>1.1788028872463151E-2</v>
      </c>
      <c r="AA89" s="130">
        <f t="shared" si="33"/>
        <v>1.8686349982675394E-2</v>
      </c>
      <c r="AB89" s="130">
        <f t="shared" si="33"/>
        <v>1.8686349982675394E-2</v>
      </c>
      <c r="AC89" s="130">
        <f t="shared" si="33"/>
        <v>1.2630170577482988E-2</v>
      </c>
      <c r="AD89" s="130">
        <f t="shared" si="33"/>
        <v>6.1144726033187467E-3</v>
      </c>
      <c r="AE89" s="130">
        <f t="shared" si="33"/>
        <v>4.5335196253460629E-3</v>
      </c>
      <c r="AF89" s="130">
        <f t="shared" si="33"/>
        <v>1.2520982894562739E-3</v>
      </c>
      <c r="AG89" s="130">
        <f t="shared" si="33"/>
        <v>1.6754478980223073E-2</v>
      </c>
      <c r="AH89" s="130">
        <f t="shared" si="33"/>
        <v>3.0836259187797553E-2</v>
      </c>
      <c r="AI89" s="130">
        <f t="shared" si="33"/>
        <v>0.45528440624192984</v>
      </c>
      <c r="AJ89" s="130">
        <f t="shared" si="33"/>
        <v>2.8290833374594658E-3</v>
      </c>
      <c r="AK89" s="130">
        <f t="shared" si="33"/>
        <v>1.1805899155328725E-2</v>
      </c>
      <c r="AL89" s="130">
        <f t="shared" si="33"/>
        <v>8.7548812955046698E-2</v>
      </c>
      <c r="AM89" s="130">
        <f t="shared" si="33"/>
        <v>2.0936623232396982E-2</v>
      </c>
      <c r="AN89" s="130">
        <f t="shared" si="33"/>
        <v>1.4069354316135261E-2</v>
      </c>
      <c r="AO89" s="130">
        <f t="shared" si="33"/>
        <v>4.9248163420314633E-3</v>
      </c>
      <c r="AP89" s="130">
        <f t="shared" si="33"/>
        <v>1.8765053870683501E-2</v>
      </c>
      <c r="AQ89" s="130">
        <f t="shared" si="33"/>
        <v>1.6229314255243866E-2</v>
      </c>
      <c r="AR89" s="130">
        <f t="shared" si="33"/>
        <v>3.3359112690893021E-3</v>
      </c>
      <c r="AS89" s="130">
        <f t="shared" si="33"/>
        <v>3.964826916057208E-4</v>
      </c>
      <c r="AT89" s="130">
        <f t="shared" si="33"/>
        <v>5.1614378083216653E-3</v>
      </c>
      <c r="AU89" s="130">
        <f t="shared" si="33"/>
        <v>9.6191333848739628E-3</v>
      </c>
    </row>
    <row r="90" spans="6:47">
      <c r="F90" s="130">
        <f t="shared" ref="F90:AU90" si="34">F38/F$56</f>
        <v>1.9120254096783521E-3</v>
      </c>
      <c r="G90" s="130">
        <f t="shared" si="34"/>
        <v>6.5391013403342932E-3</v>
      </c>
      <c r="H90" s="130">
        <f t="shared" si="34"/>
        <v>2.4541453109130119E-3</v>
      </c>
      <c r="I90" s="130">
        <f t="shared" si="34"/>
        <v>2.9523787948685454E-3</v>
      </c>
      <c r="J90" s="130">
        <f t="shared" si="34"/>
        <v>3.1746604236573134E-3</v>
      </c>
      <c r="K90" s="130">
        <f t="shared" si="34"/>
        <v>2.2101166407748163E-3</v>
      </c>
      <c r="L90" s="130">
        <f t="shared" si="34"/>
        <v>1.639559636069177E-3</v>
      </c>
      <c r="M90" s="130">
        <f t="shared" si="34"/>
        <v>7.1432786327001382E-3</v>
      </c>
      <c r="N90" s="130">
        <f t="shared" si="34"/>
        <v>4.8005196511517953E-3</v>
      </c>
      <c r="O90" s="130">
        <f t="shared" si="34"/>
        <v>6.0758974209984442E-4</v>
      </c>
      <c r="P90" s="130">
        <f t="shared" si="34"/>
        <v>4.2420920979501439E-3</v>
      </c>
      <c r="Q90" s="130">
        <f t="shared" si="34"/>
        <v>4.2420920979501439E-3</v>
      </c>
      <c r="R90" s="130">
        <f t="shared" si="34"/>
        <v>4.242092097950143E-3</v>
      </c>
      <c r="S90" s="130">
        <f t="shared" si="34"/>
        <v>5.8674941112700921E-3</v>
      </c>
      <c r="T90" s="130">
        <f t="shared" si="34"/>
        <v>3.9220434098943442E-3</v>
      </c>
      <c r="U90" s="130">
        <f t="shared" si="34"/>
        <v>1.8111314797283288E-3</v>
      </c>
      <c r="V90" s="130">
        <f t="shared" si="34"/>
        <v>1.8111314797283288E-3</v>
      </c>
      <c r="W90" s="130">
        <f t="shared" si="34"/>
        <v>6.4633249400268857E-3</v>
      </c>
      <c r="X90" s="130">
        <f t="shared" si="34"/>
        <v>4.6070086896448318E-3</v>
      </c>
      <c r="Y90" s="130">
        <f t="shared" si="34"/>
        <v>6.9696752805429689E-3</v>
      </c>
      <c r="Z90" s="130">
        <f t="shared" si="34"/>
        <v>5.6623747036157685E-3</v>
      </c>
      <c r="AA90" s="130">
        <f t="shared" si="34"/>
        <v>3.369541570947748E-3</v>
      </c>
      <c r="AB90" s="130">
        <f t="shared" si="34"/>
        <v>3.3695415709477485E-3</v>
      </c>
      <c r="AC90" s="130">
        <f t="shared" si="34"/>
        <v>2.2512371616942176E-3</v>
      </c>
      <c r="AD90" s="130">
        <f t="shared" si="34"/>
        <v>1.7420778637318004E-4</v>
      </c>
      <c r="AE90" s="130">
        <f t="shared" si="34"/>
        <v>3.9431809361173643E-3</v>
      </c>
      <c r="AF90" s="130">
        <f t="shared" si="34"/>
        <v>8.642228350971505E-4</v>
      </c>
      <c r="AG90" s="130">
        <f t="shared" si="34"/>
        <v>1.0374703811299431E-2</v>
      </c>
      <c r="AH90" s="130">
        <f t="shared" si="34"/>
        <v>9.8988857500247971E-3</v>
      </c>
      <c r="AI90" s="130">
        <f t="shared" si="34"/>
        <v>4.299659167598658E-3</v>
      </c>
      <c r="AJ90" s="130">
        <f t="shared" si="34"/>
        <v>6.1891386780015554E-3</v>
      </c>
      <c r="AK90" s="130">
        <f t="shared" si="34"/>
        <v>2.5310646333575847E-2</v>
      </c>
      <c r="AL90" s="130">
        <f t="shared" si="34"/>
        <v>9.2686087861638428E-2</v>
      </c>
      <c r="AM90" s="130">
        <f t="shared" si="34"/>
        <v>2.1003125611833519E-2</v>
      </c>
      <c r="AN90" s="130">
        <f t="shared" si="34"/>
        <v>6.9829933857021492E-2</v>
      </c>
      <c r="AO90" s="130">
        <f t="shared" si="34"/>
        <v>1.472565177399098E-2</v>
      </c>
      <c r="AP90" s="130">
        <f t="shared" si="34"/>
        <v>1.118731814335904E-2</v>
      </c>
      <c r="AQ90" s="130">
        <f t="shared" si="34"/>
        <v>1.0200810303820782E-2</v>
      </c>
      <c r="AR90" s="130">
        <f t="shared" si="34"/>
        <v>6.7656838400348609E-3</v>
      </c>
      <c r="AS90" s="130">
        <f t="shared" si="34"/>
        <v>1.3231491627039888E-3</v>
      </c>
      <c r="AT90" s="130">
        <f t="shared" si="34"/>
        <v>2.5491301399932979E-3</v>
      </c>
      <c r="AU90" s="130">
        <f t="shared" si="34"/>
        <v>1.5139291017071338E-2</v>
      </c>
    </row>
    <row r="91" spans="6:47">
      <c r="F91" s="130">
        <f t="shared" ref="F91:AU91" si="35">F39/F$56</f>
        <v>5.9133340233864101E-4</v>
      </c>
      <c r="G91" s="130">
        <f t="shared" si="35"/>
        <v>2.9764662211279259E-4</v>
      </c>
      <c r="H91" s="130">
        <f t="shared" si="35"/>
        <v>8.8036601216955949E-5</v>
      </c>
      <c r="I91" s="130">
        <f t="shared" si="35"/>
        <v>3.7231036119289839E-4</v>
      </c>
      <c r="J91" s="130">
        <f t="shared" si="35"/>
        <v>3.3851365711967132E-4</v>
      </c>
      <c r="K91" s="130">
        <f t="shared" si="35"/>
        <v>1.3423118825926423E-4</v>
      </c>
      <c r="L91" s="130">
        <f t="shared" si="35"/>
        <v>3.7170029559477292E-4</v>
      </c>
      <c r="M91" s="130">
        <f t="shared" si="35"/>
        <v>1.0995972239063591E-3</v>
      </c>
      <c r="N91" s="130">
        <f t="shared" si="35"/>
        <v>2.5924556286547863E-4</v>
      </c>
      <c r="O91" s="130">
        <f t="shared" si="35"/>
        <v>2.4695079323863253E-5</v>
      </c>
      <c r="P91" s="130">
        <f t="shared" si="35"/>
        <v>1.8060033116446835E-4</v>
      </c>
      <c r="Q91" s="130">
        <f t="shared" si="35"/>
        <v>1.8060033116446832E-4</v>
      </c>
      <c r="R91" s="130">
        <f t="shared" si="35"/>
        <v>1.8060033116446832E-4</v>
      </c>
      <c r="S91" s="130">
        <f t="shared" si="35"/>
        <v>3.3494642351825207E-4</v>
      </c>
      <c r="T91" s="130">
        <f t="shared" si="35"/>
        <v>3.3917993209074871E-4</v>
      </c>
      <c r="U91" s="130">
        <f t="shared" si="35"/>
        <v>1.1418813190781381E-4</v>
      </c>
      <c r="V91" s="130">
        <f t="shared" si="35"/>
        <v>1.1418813190781383E-4</v>
      </c>
      <c r="W91" s="130">
        <f t="shared" si="35"/>
        <v>2.4991254363528954E-4</v>
      </c>
      <c r="X91" s="130">
        <f t="shared" si="35"/>
        <v>2.8239555950538409E-4</v>
      </c>
      <c r="Y91" s="130">
        <f t="shared" si="35"/>
        <v>1.7369557445096737E-4</v>
      </c>
      <c r="Z91" s="130">
        <f t="shared" si="35"/>
        <v>2.948623285599264E-4</v>
      </c>
      <c r="AA91" s="130">
        <f t="shared" si="35"/>
        <v>2.0491671935684428E-4</v>
      </c>
      <c r="AB91" s="130">
        <f t="shared" si="35"/>
        <v>2.0491671935684428E-4</v>
      </c>
      <c r="AC91" s="130">
        <f t="shared" si="35"/>
        <v>3.1920667707924379E-4</v>
      </c>
      <c r="AD91" s="130">
        <f t="shared" si="35"/>
        <v>4.1836736358417239E-5</v>
      </c>
      <c r="AE91" s="130">
        <f t="shared" si="35"/>
        <v>3.4857305493026988E-4</v>
      </c>
      <c r="AF91" s="130">
        <f t="shared" si="35"/>
        <v>1.6474977492845707E-4</v>
      </c>
      <c r="AG91" s="130">
        <f t="shared" si="35"/>
        <v>3.9129010946244397E-4</v>
      </c>
      <c r="AH91" s="130">
        <f t="shared" si="35"/>
        <v>8.6297460668931854E-4</v>
      </c>
      <c r="AI91" s="130">
        <f t="shared" si="35"/>
        <v>8.4237191156191673E-4</v>
      </c>
      <c r="AJ91" s="130">
        <f t="shared" si="35"/>
        <v>2.4808756009047188E-3</v>
      </c>
      <c r="AK91" s="130">
        <f t="shared" si="35"/>
        <v>5.7488202664844522E-2</v>
      </c>
      <c r="AL91" s="130">
        <f t="shared" si="35"/>
        <v>7.1386120658374055E-4</v>
      </c>
      <c r="AM91" s="130">
        <f t="shared" si="35"/>
        <v>1.7262715557231807E-3</v>
      </c>
      <c r="AN91" s="130">
        <f t="shared" si="35"/>
        <v>5.1111447914193413E-3</v>
      </c>
      <c r="AO91" s="130">
        <f t="shared" si="35"/>
        <v>1.5636420215694078E-3</v>
      </c>
      <c r="AP91" s="130">
        <f t="shared" si="35"/>
        <v>1.3392160389430758E-3</v>
      </c>
      <c r="AQ91" s="130">
        <f t="shared" si="35"/>
        <v>8.7336431428990612E-4</v>
      </c>
      <c r="AR91" s="130">
        <f t="shared" si="35"/>
        <v>3.2838455469377358E-4</v>
      </c>
      <c r="AS91" s="130">
        <f t="shared" si="35"/>
        <v>2.2834222363633219E-4</v>
      </c>
      <c r="AT91" s="130">
        <f t="shared" si="35"/>
        <v>3.2887644273107725E-4</v>
      </c>
      <c r="AU91" s="130">
        <f t="shared" si="35"/>
        <v>5.079996000386457E-4</v>
      </c>
    </row>
    <row r="92" spans="6:47">
      <c r="F92" s="130">
        <f t="shared" ref="F92:AU92" si="36">F40/F$56</f>
        <v>2.0053258954349468E-3</v>
      </c>
      <c r="G92" s="130">
        <f t="shared" si="36"/>
        <v>4.8042697116525736E-2</v>
      </c>
      <c r="H92" s="130">
        <f t="shared" si="36"/>
        <v>9.8148305157869393E-3</v>
      </c>
      <c r="I92" s="130">
        <f t="shared" si="36"/>
        <v>1.9698079699763102E-2</v>
      </c>
      <c r="J92" s="130">
        <f t="shared" si="36"/>
        <v>1.4654369569837764E-2</v>
      </c>
      <c r="K92" s="130">
        <f t="shared" si="36"/>
        <v>9.7522249115756139E-3</v>
      </c>
      <c r="L92" s="130">
        <f t="shared" si="36"/>
        <v>5.2109763340183676E-3</v>
      </c>
      <c r="M92" s="130">
        <f t="shared" si="36"/>
        <v>1.4537046464230952E-2</v>
      </c>
      <c r="N92" s="130">
        <f t="shared" si="36"/>
        <v>6.0755605265571059E-3</v>
      </c>
      <c r="O92" s="130">
        <f t="shared" si="36"/>
        <v>1.8516860746989833E-3</v>
      </c>
      <c r="P92" s="130">
        <f t="shared" si="36"/>
        <v>1.5781454777915777E-2</v>
      </c>
      <c r="Q92" s="130">
        <f t="shared" si="36"/>
        <v>1.5781454777915774E-2</v>
      </c>
      <c r="R92" s="130">
        <f t="shared" si="36"/>
        <v>1.5781454777915774E-2</v>
      </c>
      <c r="S92" s="130">
        <f t="shared" si="36"/>
        <v>1.3824897802470809E-2</v>
      </c>
      <c r="T92" s="130">
        <f t="shared" si="36"/>
        <v>9.8401760187492981E-3</v>
      </c>
      <c r="U92" s="130">
        <f t="shared" si="36"/>
        <v>4.5621098906558633E-3</v>
      </c>
      <c r="V92" s="130">
        <f t="shared" si="36"/>
        <v>4.5621098906558633E-3</v>
      </c>
      <c r="W92" s="130">
        <f t="shared" si="36"/>
        <v>2.7116258240347503E-2</v>
      </c>
      <c r="X92" s="130">
        <f t="shared" si="36"/>
        <v>3.0680181417241159E-2</v>
      </c>
      <c r="Y92" s="130">
        <f t="shared" si="36"/>
        <v>1.8061129556169085E-2</v>
      </c>
      <c r="Z92" s="130">
        <f t="shared" si="36"/>
        <v>2.008022128448118E-2</v>
      </c>
      <c r="AA92" s="130">
        <f t="shared" si="36"/>
        <v>1.351537931083887E-2</v>
      </c>
      <c r="AB92" s="130">
        <f t="shared" si="36"/>
        <v>1.351537931083887E-2</v>
      </c>
      <c r="AC92" s="130">
        <f t="shared" si="36"/>
        <v>5.4551892874842873E-3</v>
      </c>
      <c r="AD92" s="130">
        <f t="shared" si="36"/>
        <v>2.7609367322035303E-3</v>
      </c>
      <c r="AE92" s="130">
        <f t="shared" si="36"/>
        <v>9.4594944241765629E-4</v>
      </c>
      <c r="AF92" s="130">
        <f t="shared" si="36"/>
        <v>1.1441936730897459E-2</v>
      </c>
      <c r="AG92" s="130">
        <f t="shared" si="36"/>
        <v>9.6101576088475256E-3</v>
      </c>
      <c r="AH92" s="130">
        <f t="shared" si="36"/>
        <v>5.5650053960757812E-2</v>
      </c>
      <c r="AI92" s="130">
        <f t="shared" si="36"/>
        <v>1.5915145269577876E-2</v>
      </c>
      <c r="AJ92" s="130">
        <f t="shared" si="36"/>
        <v>6.0134311428757262E-2</v>
      </c>
      <c r="AK92" s="130">
        <f t="shared" si="36"/>
        <v>8.5459360474520449E-2</v>
      </c>
      <c r="AL92" s="130">
        <f t="shared" si="36"/>
        <v>6.8657301003125532E-2</v>
      </c>
      <c r="AM92" s="130">
        <f t="shared" si="36"/>
        <v>9.7065570881072812E-3</v>
      </c>
      <c r="AN92" s="130">
        <f t="shared" si="36"/>
        <v>9.1122961824032789E-2</v>
      </c>
      <c r="AO92" s="130">
        <f t="shared" si="36"/>
        <v>0.11963825282833963</v>
      </c>
      <c r="AP92" s="130">
        <f t="shared" si="36"/>
        <v>0.10322480613148984</v>
      </c>
      <c r="AQ92" s="130">
        <f t="shared" si="36"/>
        <v>1.4205517717137274E-2</v>
      </c>
      <c r="AR92" s="130">
        <f t="shared" si="36"/>
        <v>1.6584720030066818E-2</v>
      </c>
      <c r="AS92" s="130">
        <f t="shared" si="36"/>
        <v>1.2424771982828234E-3</v>
      </c>
      <c r="AT92" s="130">
        <f t="shared" si="36"/>
        <v>3.2418280958157873E-2</v>
      </c>
      <c r="AU92" s="130">
        <f t="shared" si="36"/>
        <v>4.6665651976069374E-2</v>
      </c>
    </row>
    <row r="93" spans="6:47">
      <c r="F93" s="130">
        <f t="shared" ref="F93:AU93" si="37">F41/F$56</f>
        <v>0</v>
      </c>
      <c r="G93" s="130">
        <f t="shared" si="37"/>
        <v>0</v>
      </c>
      <c r="H93" s="130">
        <f t="shared" si="37"/>
        <v>0</v>
      </c>
      <c r="I93" s="130">
        <f t="shared" si="37"/>
        <v>0</v>
      </c>
      <c r="J93" s="130">
        <f t="shared" si="37"/>
        <v>0</v>
      </c>
      <c r="K93" s="130">
        <f t="shared" si="37"/>
        <v>0</v>
      </c>
      <c r="L93" s="130">
        <f t="shared" si="37"/>
        <v>0</v>
      </c>
      <c r="M93" s="130">
        <f t="shared" si="37"/>
        <v>0</v>
      </c>
      <c r="N93" s="130">
        <f t="shared" si="37"/>
        <v>0</v>
      </c>
      <c r="O93" s="130">
        <f t="shared" si="37"/>
        <v>0</v>
      </c>
      <c r="P93" s="130">
        <f t="shared" si="37"/>
        <v>0</v>
      </c>
      <c r="Q93" s="130">
        <f t="shared" si="37"/>
        <v>0</v>
      </c>
      <c r="R93" s="130">
        <f t="shared" si="37"/>
        <v>0</v>
      </c>
      <c r="S93" s="130">
        <f t="shared" si="37"/>
        <v>0</v>
      </c>
      <c r="T93" s="130">
        <f t="shared" si="37"/>
        <v>0</v>
      </c>
      <c r="U93" s="130">
        <f t="shared" si="37"/>
        <v>0</v>
      </c>
      <c r="V93" s="130">
        <f t="shared" si="37"/>
        <v>0</v>
      </c>
      <c r="W93" s="130">
        <f t="shared" si="37"/>
        <v>0</v>
      </c>
      <c r="X93" s="130">
        <f t="shared" si="37"/>
        <v>0</v>
      </c>
      <c r="Y93" s="130">
        <f t="shared" si="37"/>
        <v>0</v>
      </c>
      <c r="Z93" s="130">
        <f t="shared" si="37"/>
        <v>0</v>
      </c>
      <c r="AA93" s="130">
        <f t="shared" si="37"/>
        <v>0</v>
      </c>
      <c r="AB93" s="130">
        <f t="shared" si="37"/>
        <v>0</v>
      </c>
      <c r="AC93" s="130">
        <f t="shared" si="37"/>
        <v>0</v>
      </c>
      <c r="AD93" s="130">
        <f t="shared" si="37"/>
        <v>0</v>
      </c>
      <c r="AE93" s="130">
        <f t="shared" si="37"/>
        <v>0</v>
      </c>
      <c r="AF93" s="130">
        <f t="shared" si="37"/>
        <v>0</v>
      </c>
      <c r="AG93" s="130">
        <f t="shared" si="37"/>
        <v>0</v>
      </c>
      <c r="AH93" s="130">
        <f t="shared" si="37"/>
        <v>0</v>
      </c>
      <c r="AI93" s="130">
        <f t="shared" si="37"/>
        <v>0</v>
      </c>
      <c r="AJ93" s="130">
        <f t="shared" si="37"/>
        <v>0</v>
      </c>
      <c r="AK93" s="130">
        <f t="shared" si="37"/>
        <v>0</v>
      </c>
      <c r="AL93" s="130">
        <f t="shared" si="37"/>
        <v>0</v>
      </c>
      <c r="AM93" s="130">
        <f t="shared" si="37"/>
        <v>0.28307319121666336</v>
      </c>
      <c r="AN93" s="130">
        <f t="shared" si="37"/>
        <v>0</v>
      </c>
      <c r="AO93" s="130">
        <f t="shared" si="37"/>
        <v>0</v>
      </c>
      <c r="AP93" s="130">
        <f t="shared" si="37"/>
        <v>0</v>
      </c>
      <c r="AQ93" s="130">
        <f t="shared" si="37"/>
        <v>0</v>
      </c>
      <c r="AR93" s="130">
        <f t="shared" si="37"/>
        <v>0</v>
      </c>
      <c r="AS93" s="130">
        <f t="shared" si="37"/>
        <v>0</v>
      </c>
      <c r="AT93" s="130">
        <f t="shared" si="37"/>
        <v>0</v>
      </c>
      <c r="AU93" s="130">
        <f t="shared" si="37"/>
        <v>0</v>
      </c>
    </row>
    <row r="94" spans="6:47">
      <c r="F94" s="130">
        <f t="shared" ref="F94:AU94" si="38">F42/F$56</f>
        <v>5.1055977589153298E-3</v>
      </c>
      <c r="G94" s="130">
        <f t="shared" si="38"/>
        <v>4.7336303904235363E-2</v>
      </c>
      <c r="H94" s="130">
        <f t="shared" si="38"/>
        <v>1.6878017035582542E-2</v>
      </c>
      <c r="I94" s="130">
        <f t="shared" si="38"/>
        <v>9.7008180704789698E-3</v>
      </c>
      <c r="J94" s="130">
        <f t="shared" si="38"/>
        <v>5.4050120115671715E-3</v>
      </c>
      <c r="K94" s="130">
        <f t="shared" si="38"/>
        <v>3.688651870911427E-3</v>
      </c>
      <c r="L94" s="130">
        <f t="shared" si="38"/>
        <v>5.8388264757398079E-3</v>
      </c>
      <c r="M94" s="130">
        <f t="shared" si="38"/>
        <v>1.3163319307352601E-2</v>
      </c>
      <c r="N94" s="130">
        <f t="shared" si="38"/>
        <v>6.2452206704537803E-3</v>
      </c>
      <c r="O94" s="130">
        <f t="shared" si="38"/>
        <v>4.9669975686241754E-3</v>
      </c>
      <c r="P94" s="130">
        <f t="shared" si="38"/>
        <v>6.2051752622465485E-3</v>
      </c>
      <c r="Q94" s="130">
        <f t="shared" si="38"/>
        <v>6.2051752622465485E-3</v>
      </c>
      <c r="R94" s="130">
        <f t="shared" si="38"/>
        <v>6.2051752622465485E-3</v>
      </c>
      <c r="S94" s="130">
        <f t="shared" si="38"/>
        <v>4.5531685385720114E-3</v>
      </c>
      <c r="T94" s="130">
        <f t="shared" si="38"/>
        <v>8.082997719567251E-3</v>
      </c>
      <c r="U94" s="130">
        <f t="shared" si="38"/>
        <v>2.2011045016570856E-2</v>
      </c>
      <c r="V94" s="130">
        <f t="shared" si="38"/>
        <v>2.2011045016570856E-2</v>
      </c>
      <c r="W94" s="130">
        <f t="shared" si="38"/>
        <v>8.5336488791695961E-3</v>
      </c>
      <c r="X94" s="130">
        <f t="shared" si="38"/>
        <v>1.9834556297551481E-3</v>
      </c>
      <c r="Y94" s="130">
        <f t="shared" si="38"/>
        <v>4.4705808986922075E-3</v>
      </c>
      <c r="Z94" s="130">
        <f t="shared" si="38"/>
        <v>5.2675248801096796E-3</v>
      </c>
      <c r="AA94" s="130">
        <f t="shared" si="38"/>
        <v>4.5957994146206098E-3</v>
      </c>
      <c r="AB94" s="130">
        <f t="shared" si="38"/>
        <v>4.5957994146206098E-3</v>
      </c>
      <c r="AC94" s="130">
        <f t="shared" si="38"/>
        <v>4.5986891019406898E-3</v>
      </c>
      <c r="AD94" s="130">
        <f t="shared" si="38"/>
        <v>5.5089674069753927E-3</v>
      </c>
      <c r="AE94" s="130">
        <f t="shared" si="38"/>
        <v>2.2253822867344564E-2</v>
      </c>
      <c r="AF94" s="130">
        <f t="shared" si="38"/>
        <v>4.1646667514198318E-3</v>
      </c>
      <c r="AG94" s="130">
        <f t="shared" si="38"/>
        <v>1.4145478918196305E-2</v>
      </c>
      <c r="AH94" s="130">
        <f t="shared" si="38"/>
        <v>2.8694105214071883E-2</v>
      </c>
      <c r="AI94" s="130">
        <f t="shared" si="38"/>
        <v>3.029823037755023E-2</v>
      </c>
      <c r="AJ94" s="130">
        <f t="shared" si="38"/>
        <v>1.2921642687616627E-2</v>
      </c>
      <c r="AK94" s="130">
        <f t="shared" si="38"/>
        <v>8.1447608624980062E-3</v>
      </c>
      <c r="AL94" s="130">
        <f t="shared" si="38"/>
        <v>0.12658462734248963</v>
      </c>
      <c r="AM94" s="130">
        <f t="shared" si="38"/>
        <v>1.3855282451417221E-2</v>
      </c>
      <c r="AN94" s="130">
        <f t="shared" si="38"/>
        <v>4.1900154500513126E-2</v>
      </c>
      <c r="AO94" s="130">
        <f t="shared" si="38"/>
        <v>0.1183115256191431</v>
      </c>
      <c r="AP94" s="130">
        <f t="shared" si="38"/>
        <v>7.5971329164031881E-3</v>
      </c>
      <c r="AQ94" s="130">
        <f t="shared" si="38"/>
        <v>5.2592501103178417E-3</v>
      </c>
      <c r="AR94" s="130">
        <f t="shared" si="38"/>
        <v>9.7515977546608571E-3</v>
      </c>
      <c r="AS94" s="130">
        <f t="shared" si="38"/>
        <v>6.1808210369702714E-4</v>
      </c>
      <c r="AT94" s="130">
        <f t="shared" si="38"/>
        <v>2.4621259550015977E-2</v>
      </c>
      <c r="AU94" s="130">
        <f t="shared" si="38"/>
        <v>4.2973468484258353E-3</v>
      </c>
    </row>
    <row r="95" spans="6:47">
      <c r="F95" s="130">
        <f t="shared" ref="F95:AU95" si="39">F43/F$56</f>
        <v>0</v>
      </c>
      <c r="G95" s="130">
        <f t="shared" si="39"/>
        <v>3.9793403901642765E-6</v>
      </c>
      <c r="H95" s="130">
        <f t="shared" si="39"/>
        <v>2.3697352174166411E-4</v>
      </c>
      <c r="I95" s="130">
        <f t="shared" si="39"/>
        <v>1.2796124840510523E-5</v>
      </c>
      <c r="J95" s="130">
        <f t="shared" si="39"/>
        <v>5.7964667315012204E-5</v>
      </c>
      <c r="K95" s="130">
        <f t="shared" si="39"/>
        <v>4.0751005114967315E-6</v>
      </c>
      <c r="L95" s="130">
        <f t="shared" si="39"/>
        <v>1.4122275432605922E-5</v>
      </c>
      <c r="M95" s="130">
        <f t="shared" si="39"/>
        <v>1.8651466778158917E-6</v>
      </c>
      <c r="N95" s="130">
        <f t="shared" si="39"/>
        <v>4.2424534004169486E-6</v>
      </c>
      <c r="O95" s="130">
        <f t="shared" si="39"/>
        <v>0</v>
      </c>
      <c r="P95" s="130">
        <f t="shared" si="39"/>
        <v>9.0456178307842737E-6</v>
      </c>
      <c r="Q95" s="130">
        <f t="shared" si="39"/>
        <v>9.045617830784272E-6</v>
      </c>
      <c r="R95" s="130">
        <f t="shared" si="39"/>
        <v>9.0456178307842737E-6</v>
      </c>
      <c r="S95" s="130">
        <f t="shared" si="39"/>
        <v>5.3971720811096988E-6</v>
      </c>
      <c r="T95" s="130">
        <f t="shared" si="39"/>
        <v>8.856349298570819E-6</v>
      </c>
      <c r="U95" s="130">
        <f t="shared" si="39"/>
        <v>1.1085789474497426E-5</v>
      </c>
      <c r="V95" s="130">
        <f t="shared" si="39"/>
        <v>1.1085789474497426E-5</v>
      </c>
      <c r="W95" s="130">
        <f t="shared" si="39"/>
        <v>1.1010027571138284E-5</v>
      </c>
      <c r="X95" s="130">
        <f t="shared" si="39"/>
        <v>6.7277283728825495E-5</v>
      </c>
      <c r="Y95" s="130">
        <f t="shared" si="39"/>
        <v>3.8838940814578983E-5</v>
      </c>
      <c r="Z95" s="130">
        <f t="shared" si="39"/>
        <v>3.3889062377904193E-5</v>
      </c>
      <c r="AA95" s="130">
        <f t="shared" si="39"/>
        <v>3.138788755557918E-6</v>
      </c>
      <c r="AB95" s="130">
        <f t="shared" si="39"/>
        <v>3.1387887555579185E-6</v>
      </c>
      <c r="AC95" s="130">
        <f t="shared" si="39"/>
        <v>1.0564759997894594E-5</v>
      </c>
      <c r="AD95" s="130">
        <f t="shared" si="39"/>
        <v>2.6627739310689872E-6</v>
      </c>
      <c r="AE95" s="130">
        <f t="shared" si="39"/>
        <v>6.8307071334316539E-6</v>
      </c>
      <c r="AF95" s="130">
        <f t="shared" si="39"/>
        <v>7.7834539336278934E-7</v>
      </c>
      <c r="AG95" s="130">
        <f t="shared" si="39"/>
        <v>1.3395142111317072E-4</v>
      </c>
      <c r="AH95" s="130">
        <f t="shared" si="39"/>
        <v>1.9928342166950974E-3</v>
      </c>
      <c r="AI95" s="130">
        <f t="shared" si="39"/>
        <v>2.6996528753266457E-3</v>
      </c>
      <c r="AJ95" s="130">
        <f t="shared" si="39"/>
        <v>6.1340704905052468E-3</v>
      </c>
      <c r="AK95" s="130">
        <f t="shared" si="39"/>
        <v>1.4179374848428546E-3</v>
      </c>
      <c r="AL95" s="130">
        <f t="shared" si="39"/>
        <v>1.1172178380308641E-3</v>
      </c>
      <c r="AM95" s="130">
        <f t="shared" si="39"/>
        <v>1.2449431451160978E-3</v>
      </c>
      <c r="AN95" s="130">
        <f t="shared" si="39"/>
        <v>6.0675722395582502E-3</v>
      </c>
      <c r="AO95" s="130">
        <f t="shared" si="39"/>
        <v>5.8529652104985872E-3</v>
      </c>
      <c r="AP95" s="130">
        <f t="shared" si="39"/>
        <v>7.176959959128631E-4</v>
      </c>
      <c r="AQ95" s="130">
        <f t="shared" si="39"/>
        <v>1.2347887648547094E-3</v>
      </c>
      <c r="AR95" s="130">
        <f t="shared" si="39"/>
        <v>2.070408716568899E-3</v>
      </c>
      <c r="AS95" s="130">
        <f t="shared" si="39"/>
        <v>4.3650974021961902E-4</v>
      </c>
      <c r="AT95" s="130">
        <f t="shared" si="39"/>
        <v>9.2947860354802088E-4</v>
      </c>
      <c r="AU95" s="130">
        <f t="shared" si="39"/>
        <v>1.6281897536323639E-3</v>
      </c>
    </row>
    <row r="96" spans="6:47">
      <c r="F96" s="130">
        <f t="shared" ref="F96:AU96" si="40">F44/F$56</f>
        <v>2.303452018414549E-2</v>
      </c>
      <c r="G96" s="130">
        <f t="shared" si="40"/>
        <v>1.3087608394318065E-4</v>
      </c>
      <c r="H96" s="130">
        <f t="shared" si="40"/>
        <v>5.4647719789502484E-5</v>
      </c>
      <c r="I96" s="130">
        <f t="shared" si="40"/>
        <v>5.7051759566690984E-5</v>
      </c>
      <c r="J96" s="130">
        <f t="shared" si="40"/>
        <v>2.2387242620775826E-4</v>
      </c>
      <c r="K96" s="130">
        <f t="shared" si="40"/>
        <v>2.2307644891585631E-4</v>
      </c>
      <c r="L96" s="130">
        <f t="shared" si="40"/>
        <v>3.0454962824095117E-4</v>
      </c>
      <c r="M96" s="130">
        <f t="shared" si="40"/>
        <v>2.1948113531198505E-4</v>
      </c>
      <c r="N96" s="130">
        <f t="shared" si="40"/>
        <v>4.2253569464152679E-4</v>
      </c>
      <c r="O96" s="130">
        <f t="shared" si="40"/>
        <v>3.2083629159804401E-4</v>
      </c>
      <c r="P96" s="130">
        <f t="shared" si="40"/>
        <v>8.4432339756825535E-3</v>
      </c>
      <c r="Q96" s="130">
        <f t="shared" si="40"/>
        <v>8.4432339756825518E-3</v>
      </c>
      <c r="R96" s="130">
        <f t="shared" si="40"/>
        <v>8.4432339756825518E-3</v>
      </c>
      <c r="S96" s="130">
        <f t="shared" si="40"/>
        <v>1.3643428270420575E-4</v>
      </c>
      <c r="T96" s="130">
        <f t="shared" si="40"/>
        <v>1.1028470720832024E-3</v>
      </c>
      <c r="U96" s="130">
        <f t="shared" si="40"/>
        <v>1.1098540382553343E-4</v>
      </c>
      <c r="V96" s="130">
        <f t="shared" si="40"/>
        <v>1.1098540382553345E-4</v>
      </c>
      <c r="W96" s="130">
        <f t="shared" si="40"/>
        <v>5.0758557992968778E-4</v>
      </c>
      <c r="X96" s="130">
        <f t="shared" si="40"/>
        <v>9.7959105752283581E-4</v>
      </c>
      <c r="Y96" s="130">
        <f t="shared" si="40"/>
        <v>1.8572441764765463E-3</v>
      </c>
      <c r="Z96" s="130">
        <f t="shared" si="40"/>
        <v>1.072396932153181E-3</v>
      </c>
      <c r="AA96" s="130">
        <f t="shared" si="40"/>
        <v>1.695398366020095E-3</v>
      </c>
      <c r="AB96" s="130">
        <f t="shared" si="40"/>
        <v>1.695398366020095E-3</v>
      </c>
      <c r="AC96" s="130">
        <f t="shared" si="40"/>
        <v>5.4748095560518063E-4</v>
      </c>
      <c r="AD96" s="130">
        <f t="shared" si="40"/>
        <v>1.472921796104827E-5</v>
      </c>
      <c r="AE96" s="130">
        <f t="shared" si="40"/>
        <v>4.1398225051100935E-6</v>
      </c>
      <c r="AF96" s="130">
        <f t="shared" si="40"/>
        <v>1.3439430458730831E-4</v>
      </c>
      <c r="AG96" s="130">
        <f t="shared" si="40"/>
        <v>2.0709444498350743E-2</v>
      </c>
      <c r="AH96" s="130">
        <f t="shared" si="40"/>
        <v>5.7353748411061566E-3</v>
      </c>
      <c r="AI96" s="130">
        <f t="shared" si="40"/>
        <v>1.7421828201821061E-4</v>
      </c>
      <c r="AJ96" s="130">
        <f t="shared" si="40"/>
        <v>2.7851840773620833E-3</v>
      </c>
      <c r="AK96" s="130">
        <f t="shared" si="40"/>
        <v>2.0360767851629327E-4</v>
      </c>
      <c r="AL96" s="130">
        <f t="shared" si="40"/>
        <v>2.4377466257697189E-5</v>
      </c>
      <c r="AM96" s="130">
        <f t="shared" si="40"/>
        <v>4.0031642111166867E-3</v>
      </c>
      <c r="AN96" s="130">
        <f t="shared" si="40"/>
        <v>1.1587952340046264E-6</v>
      </c>
      <c r="AO96" s="130">
        <f t="shared" si="40"/>
        <v>1.5335670674140107E-6</v>
      </c>
      <c r="AP96" s="130">
        <f t="shared" si="40"/>
        <v>3.60909642052799E-2</v>
      </c>
      <c r="AQ96" s="130">
        <f t="shared" si="40"/>
        <v>6.5256946840736121E-6</v>
      </c>
      <c r="AR96" s="130">
        <f t="shared" si="40"/>
        <v>2.0475283992188971E-6</v>
      </c>
      <c r="AS96" s="130">
        <f t="shared" si="40"/>
        <v>2.3693863676146468E-5</v>
      </c>
      <c r="AT96" s="130">
        <f t="shared" si="40"/>
        <v>4.1564163378335198E-7</v>
      </c>
      <c r="AU96" s="130">
        <f t="shared" si="40"/>
        <v>4.2791310976980202E-6</v>
      </c>
    </row>
    <row r="97" spans="6:47">
      <c r="F97" s="130">
        <f t="shared" ref="F97:AU97" si="41">F45/F$56</f>
        <v>7.4402432980837721E-3</v>
      </c>
      <c r="G97" s="130">
        <f t="shared" si="41"/>
        <v>7.4686993726911534E-4</v>
      </c>
      <c r="H97" s="130">
        <f t="shared" si="41"/>
        <v>2.8511853803218689E-5</v>
      </c>
      <c r="I97" s="130">
        <f t="shared" si="41"/>
        <v>3.5452848697008525E-4</v>
      </c>
      <c r="J97" s="130">
        <f t="shared" si="41"/>
        <v>3.1829042874532255E-4</v>
      </c>
      <c r="K97" s="130">
        <f t="shared" si="41"/>
        <v>2.0199486458657867E-4</v>
      </c>
      <c r="L97" s="130">
        <f t="shared" si="41"/>
        <v>2.0850955726243781E-4</v>
      </c>
      <c r="M97" s="130">
        <f t="shared" si="41"/>
        <v>1.211855739577403E-3</v>
      </c>
      <c r="N97" s="130">
        <f t="shared" si="41"/>
        <v>3.8582264267791866E-4</v>
      </c>
      <c r="O97" s="130">
        <f t="shared" si="41"/>
        <v>3.6152869804273341E-5</v>
      </c>
      <c r="P97" s="130">
        <f t="shared" si="41"/>
        <v>4.4409958420830087E-4</v>
      </c>
      <c r="Q97" s="130">
        <f t="shared" si="41"/>
        <v>4.4409958420830081E-4</v>
      </c>
      <c r="R97" s="130">
        <f t="shared" si="41"/>
        <v>4.4409958420830081E-4</v>
      </c>
      <c r="S97" s="130">
        <f t="shared" si="41"/>
        <v>1.0251513200984709E-3</v>
      </c>
      <c r="T97" s="130">
        <f t="shared" si="41"/>
        <v>4.4430521932735005E-4</v>
      </c>
      <c r="U97" s="130">
        <f t="shared" si="41"/>
        <v>2.4967028026900935E-4</v>
      </c>
      <c r="V97" s="130">
        <f t="shared" si="41"/>
        <v>2.4967028026900935E-4</v>
      </c>
      <c r="W97" s="130">
        <f t="shared" si="41"/>
        <v>6.756016171111679E-4</v>
      </c>
      <c r="X97" s="130">
        <f t="shared" si="41"/>
        <v>5.2687074349688551E-4</v>
      </c>
      <c r="Y97" s="130">
        <f t="shared" si="41"/>
        <v>3.9410440425527383E-4</v>
      </c>
      <c r="Z97" s="130">
        <f t="shared" si="41"/>
        <v>5.5314808724186851E-4</v>
      </c>
      <c r="AA97" s="130">
        <f t="shared" si="41"/>
        <v>7.3266681672527615E-5</v>
      </c>
      <c r="AB97" s="130">
        <f t="shared" si="41"/>
        <v>7.3266681672527615E-5</v>
      </c>
      <c r="AC97" s="130">
        <f t="shared" si="41"/>
        <v>3.61654373499356E-4</v>
      </c>
      <c r="AD97" s="130">
        <f t="shared" si="41"/>
        <v>2.701156258003315E-5</v>
      </c>
      <c r="AE97" s="130">
        <f t="shared" si="41"/>
        <v>1.4096095629899868E-4</v>
      </c>
      <c r="AF97" s="130">
        <f t="shared" si="41"/>
        <v>1.4243720698539045E-4</v>
      </c>
      <c r="AG97" s="130">
        <f t="shared" si="41"/>
        <v>1.1875479927460587E-3</v>
      </c>
      <c r="AH97" s="130">
        <f t="shared" si="41"/>
        <v>3.454253800767661E-3</v>
      </c>
      <c r="AI97" s="130">
        <f t="shared" si="41"/>
        <v>3.329910776323369E-3</v>
      </c>
      <c r="AJ97" s="130">
        <f t="shared" si="41"/>
        <v>2.3954960195316467E-3</v>
      </c>
      <c r="AK97" s="130">
        <f t="shared" si="41"/>
        <v>2.408355560032278E-3</v>
      </c>
      <c r="AL97" s="130">
        <f t="shared" si="41"/>
        <v>5.6592055827118784E-3</v>
      </c>
      <c r="AM97" s="130">
        <f t="shared" si="41"/>
        <v>3.8757400714970335E-3</v>
      </c>
      <c r="AN97" s="130">
        <f t="shared" si="41"/>
        <v>3.9871751165187416E-2</v>
      </c>
      <c r="AO97" s="130">
        <f t="shared" si="41"/>
        <v>1.9065433579346601E-3</v>
      </c>
      <c r="AP97" s="130">
        <f t="shared" si="41"/>
        <v>1.2541241941054116E-3</v>
      </c>
      <c r="AQ97" s="130">
        <f t="shared" si="41"/>
        <v>3.331777423798632E-2</v>
      </c>
      <c r="AR97" s="130">
        <f t="shared" si="41"/>
        <v>1.4003144223610382E-2</v>
      </c>
      <c r="AS97" s="130">
        <f t="shared" si="41"/>
        <v>1.2148397300855224E-2</v>
      </c>
      <c r="AT97" s="130">
        <f t="shared" si="41"/>
        <v>4.6738901718937934E-4</v>
      </c>
      <c r="AU97" s="130">
        <f t="shared" si="41"/>
        <v>1.5969795772775941E-3</v>
      </c>
    </row>
    <row r="98" spans="6:47">
      <c r="F98" s="130">
        <f t="shared" ref="F98:AU98" si="42">F46/F$56</f>
        <v>8.7760660009911871E-3</v>
      </c>
      <c r="G98" s="130">
        <f t="shared" si="42"/>
        <v>1.9669598181079682E-2</v>
      </c>
      <c r="H98" s="130">
        <f t="shared" si="42"/>
        <v>2.9460998410088994E-3</v>
      </c>
      <c r="I98" s="130">
        <f t="shared" si="42"/>
        <v>2.5244763802018738E-3</v>
      </c>
      <c r="J98" s="130">
        <f t="shared" si="42"/>
        <v>5.1176360720565223E-4</v>
      </c>
      <c r="K98" s="130">
        <f t="shared" si="42"/>
        <v>4.3133022406526602E-4</v>
      </c>
      <c r="L98" s="130">
        <f t="shared" si="42"/>
        <v>4.9686621620978705E-4</v>
      </c>
      <c r="M98" s="130">
        <f t="shared" si="42"/>
        <v>1.9281420068591236E-3</v>
      </c>
      <c r="N98" s="130">
        <f t="shared" si="42"/>
        <v>1.0658689267047535E-3</v>
      </c>
      <c r="O98" s="130">
        <f t="shared" si="42"/>
        <v>2.6505446536061173E-4</v>
      </c>
      <c r="P98" s="130">
        <f t="shared" si="42"/>
        <v>7.3320052552449787E-4</v>
      </c>
      <c r="Q98" s="130">
        <f t="shared" si="42"/>
        <v>7.3320052552449777E-4</v>
      </c>
      <c r="R98" s="130">
        <f t="shared" si="42"/>
        <v>7.3320052552449787E-4</v>
      </c>
      <c r="S98" s="130">
        <f t="shared" si="42"/>
        <v>1.2180898428210637E-3</v>
      </c>
      <c r="T98" s="130">
        <f t="shared" si="42"/>
        <v>1.2376151639451312E-3</v>
      </c>
      <c r="U98" s="130">
        <f t="shared" si="42"/>
        <v>5.2658250057277826E-4</v>
      </c>
      <c r="V98" s="130">
        <f t="shared" si="42"/>
        <v>5.2658250057277826E-4</v>
      </c>
      <c r="W98" s="130">
        <f t="shared" si="42"/>
        <v>1.3864682291326318E-3</v>
      </c>
      <c r="X98" s="130">
        <f t="shared" si="42"/>
        <v>9.4317457104113264E-4</v>
      </c>
      <c r="Y98" s="130">
        <f t="shared" si="42"/>
        <v>5.1754544112888939E-4</v>
      </c>
      <c r="Z98" s="130">
        <f t="shared" si="42"/>
        <v>1.8818965870731458E-3</v>
      </c>
      <c r="AA98" s="130">
        <f t="shared" si="42"/>
        <v>2.8591255051753253E-4</v>
      </c>
      <c r="AB98" s="130">
        <f t="shared" si="42"/>
        <v>2.8591255051753253E-4</v>
      </c>
      <c r="AC98" s="130">
        <f t="shared" si="42"/>
        <v>1.222116344042164E-3</v>
      </c>
      <c r="AD98" s="130">
        <f t="shared" si="42"/>
        <v>4.1539273324676197E-4</v>
      </c>
      <c r="AE98" s="130">
        <f t="shared" si="42"/>
        <v>8.0374653936712468E-4</v>
      </c>
      <c r="AF98" s="130">
        <f t="shared" si="42"/>
        <v>1.6651402448674608E-3</v>
      </c>
      <c r="AG98" s="130">
        <f t="shared" si="42"/>
        <v>4.0321177953511599E-3</v>
      </c>
      <c r="AH98" s="130">
        <f t="shared" si="42"/>
        <v>4.646190427465796E-3</v>
      </c>
      <c r="AI98" s="130">
        <f t="shared" si="42"/>
        <v>3.2855006249392902E-3</v>
      </c>
      <c r="AJ98" s="130">
        <f t="shared" si="42"/>
        <v>4.7592770634011031E-3</v>
      </c>
      <c r="AK98" s="130">
        <f t="shared" si="42"/>
        <v>1.3083523159210769E-2</v>
      </c>
      <c r="AL98" s="130">
        <f t="shared" si="42"/>
        <v>3.75259320699414E-3</v>
      </c>
      <c r="AM98" s="130">
        <f t="shared" si="42"/>
        <v>7.4580325805853045E-3</v>
      </c>
      <c r="AN98" s="130">
        <f t="shared" si="42"/>
        <v>3.3314460020307808E-2</v>
      </c>
      <c r="AO98" s="130">
        <f t="shared" si="42"/>
        <v>3.9389244135676809E-3</v>
      </c>
      <c r="AP98" s="130">
        <f t="shared" si="42"/>
        <v>3.408491117387653E-3</v>
      </c>
      <c r="AQ98" s="130">
        <f t="shared" si="42"/>
        <v>3.7663462462152741E-2</v>
      </c>
      <c r="AR98" s="130">
        <f t="shared" si="42"/>
        <v>6.4017957929076483E-2</v>
      </c>
      <c r="AS98" s="130">
        <f t="shared" si="42"/>
        <v>3.968480391635389E-3</v>
      </c>
      <c r="AT98" s="130">
        <f t="shared" si="42"/>
        <v>2.9740198001283295E-3</v>
      </c>
      <c r="AU98" s="130">
        <f t="shared" si="42"/>
        <v>3.9082992412865017E-3</v>
      </c>
    </row>
    <row r="99" spans="6:47">
      <c r="F99" s="130">
        <f t="shared" ref="F99:AU99" si="43">F47/F$56</f>
        <v>0</v>
      </c>
      <c r="G99" s="130">
        <f t="shared" si="43"/>
        <v>0</v>
      </c>
      <c r="H99" s="130">
        <f t="shared" si="43"/>
        <v>0</v>
      </c>
      <c r="I99" s="130">
        <f t="shared" si="43"/>
        <v>0</v>
      </c>
      <c r="J99" s="130">
        <f t="shared" si="43"/>
        <v>0</v>
      </c>
      <c r="K99" s="130">
        <f t="shared" si="43"/>
        <v>0</v>
      </c>
      <c r="L99" s="130">
        <f t="shared" si="43"/>
        <v>0</v>
      </c>
      <c r="M99" s="130">
        <f t="shared" si="43"/>
        <v>0</v>
      </c>
      <c r="N99" s="130">
        <f t="shared" si="43"/>
        <v>0</v>
      </c>
      <c r="O99" s="130">
        <f t="shared" si="43"/>
        <v>0</v>
      </c>
      <c r="P99" s="130">
        <f t="shared" si="43"/>
        <v>0</v>
      </c>
      <c r="Q99" s="130">
        <f t="shared" si="43"/>
        <v>0</v>
      </c>
      <c r="R99" s="130">
        <f t="shared" si="43"/>
        <v>0</v>
      </c>
      <c r="S99" s="130">
        <f t="shared" si="43"/>
        <v>0</v>
      </c>
      <c r="T99" s="130">
        <f t="shared" si="43"/>
        <v>0</v>
      </c>
      <c r="U99" s="130">
        <f t="shared" si="43"/>
        <v>0</v>
      </c>
      <c r="V99" s="130">
        <f t="shared" si="43"/>
        <v>0</v>
      </c>
      <c r="W99" s="130">
        <f t="shared" si="43"/>
        <v>0</v>
      </c>
      <c r="X99" s="130">
        <f t="shared" si="43"/>
        <v>0</v>
      </c>
      <c r="Y99" s="130">
        <f t="shared" si="43"/>
        <v>0</v>
      </c>
      <c r="Z99" s="130">
        <f t="shared" si="43"/>
        <v>0</v>
      </c>
      <c r="AA99" s="130">
        <f t="shared" si="43"/>
        <v>0</v>
      </c>
      <c r="AB99" s="130">
        <f t="shared" si="43"/>
        <v>0</v>
      </c>
      <c r="AC99" s="130">
        <f t="shared" si="43"/>
        <v>0</v>
      </c>
      <c r="AD99" s="130">
        <f t="shared" si="43"/>
        <v>0</v>
      </c>
      <c r="AE99" s="130">
        <f t="shared" si="43"/>
        <v>0</v>
      </c>
      <c r="AF99" s="130">
        <f t="shared" si="43"/>
        <v>0</v>
      </c>
      <c r="AG99" s="130">
        <f t="shared" si="43"/>
        <v>0</v>
      </c>
      <c r="AH99" s="130">
        <f t="shared" si="43"/>
        <v>2.4563186108320224E-5</v>
      </c>
      <c r="AI99" s="130">
        <f t="shared" si="43"/>
        <v>3.7157227156233184E-4</v>
      </c>
      <c r="AJ99" s="130">
        <f t="shared" si="43"/>
        <v>9.5921376484892475E-5</v>
      </c>
      <c r="AK99" s="130">
        <f t="shared" si="43"/>
        <v>0</v>
      </c>
      <c r="AL99" s="130">
        <f t="shared" si="43"/>
        <v>0</v>
      </c>
      <c r="AM99" s="130">
        <f t="shared" si="43"/>
        <v>0</v>
      </c>
      <c r="AN99" s="130">
        <f t="shared" si="43"/>
        <v>0</v>
      </c>
      <c r="AO99" s="130">
        <f t="shared" si="43"/>
        <v>0</v>
      </c>
      <c r="AP99" s="130">
        <f t="shared" si="43"/>
        <v>0</v>
      </c>
      <c r="AQ99" s="130">
        <f t="shared" si="43"/>
        <v>0</v>
      </c>
      <c r="AR99" s="130">
        <f t="shared" si="43"/>
        <v>0</v>
      </c>
      <c r="AS99" s="130">
        <f t="shared" si="43"/>
        <v>1.0434218796121771E-2</v>
      </c>
      <c r="AT99" s="130">
        <f t="shared" si="43"/>
        <v>2.3691573125651064E-5</v>
      </c>
      <c r="AU99" s="130">
        <f t="shared" si="43"/>
        <v>0</v>
      </c>
    </row>
    <row r="100" spans="6:47">
      <c r="F100" s="130">
        <f t="shared" ref="F100:AU100" si="44">F48/F$56</f>
        <v>0</v>
      </c>
      <c r="G100" s="130">
        <f t="shared" si="44"/>
        <v>1.1905462930936941E-3</v>
      </c>
      <c r="H100" s="130">
        <f t="shared" si="44"/>
        <v>4.6144184444682879E-5</v>
      </c>
      <c r="I100" s="130">
        <f t="shared" si="44"/>
        <v>5.6522853073283212E-4</v>
      </c>
      <c r="J100" s="130">
        <f t="shared" si="44"/>
        <v>5.0674000270501784E-4</v>
      </c>
      <c r="K100" s="130">
        <f t="shared" si="44"/>
        <v>3.2121677175399359E-4</v>
      </c>
      <c r="L100" s="130">
        <f t="shared" si="44"/>
        <v>3.3174808462967369E-4</v>
      </c>
      <c r="M100" s="130">
        <f t="shared" si="44"/>
        <v>1.9287481795294138E-3</v>
      </c>
      <c r="N100" s="130">
        <f t="shared" si="44"/>
        <v>6.1415528390035919E-4</v>
      </c>
      <c r="O100" s="130">
        <f t="shared" si="44"/>
        <v>5.7543166453913717E-5</v>
      </c>
      <c r="P100" s="130">
        <f t="shared" si="44"/>
        <v>7.0698414711323557E-4</v>
      </c>
      <c r="Q100" s="130">
        <f t="shared" si="44"/>
        <v>7.0698414711323546E-4</v>
      </c>
      <c r="R100" s="130">
        <f t="shared" si="44"/>
        <v>7.0698414711323557E-4</v>
      </c>
      <c r="S100" s="130">
        <f t="shared" si="44"/>
        <v>1.6311603322133785E-3</v>
      </c>
      <c r="T100" s="130">
        <f t="shared" si="44"/>
        <v>7.0748335830912723E-4</v>
      </c>
      <c r="U100" s="130">
        <f t="shared" si="44"/>
        <v>3.9746830570539079E-4</v>
      </c>
      <c r="V100" s="130">
        <f t="shared" si="44"/>
        <v>3.9746830570539079E-4</v>
      </c>
      <c r="W100" s="130">
        <f t="shared" si="44"/>
        <v>1.0781326126696707E-3</v>
      </c>
      <c r="X100" s="130">
        <f t="shared" si="44"/>
        <v>8.387474995669794E-4</v>
      </c>
      <c r="Y100" s="130">
        <f t="shared" si="44"/>
        <v>6.2733958552948013E-4</v>
      </c>
      <c r="Z100" s="130">
        <f t="shared" si="44"/>
        <v>8.8032158551866718E-4</v>
      </c>
      <c r="AA100" s="130">
        <f t="shared" si="44"/>
        <v>1.1666302831093199E-4</v>
      </c>
      <c r="AB100" s="130">
        <f t="shared" si="44"/>
        <v>1.1666302831093199E-4</v>
      </c>
      <c r="AC100" s="130">
        <f t="shared" si="44"/>
        <v>5.7653404559939077E-4</v>
      </c>
      <c r="AD100" s="130">
        <f t="shared" si="44"/>
        <v>4.2988206166447069E-5</v>
      </c>
      <c r="AE100" s="130">
        <f t="shared" si="44"/>
        <v>2.22308468524412E-4</v>
      </c>
      <c r="AF100" s="130">
        <f t="shared" si="44"/>
        <v>2.2649850946857171E-4</v>
      </c>
      <c r="AG100" s="130">
        <f t="shared" si="44"/>
        <v>1.8912462064020925E-3</v>
      </c>
      <c r="AH100" s="130">
        <f t="shared" si="44"/>
        <v>2.2962940310565687E-3</v>
      </c>
      <c r="AI100" s="130">
        <f t="shared" si="44"/>
        <v>8.6727882161035589E-4</v>
      </c>
      <c r="AJ100" s="130">
        <f t="shared" si="44"/>
        <v>1.4373274751612313E-3</v>
      </c>
      <c r="AK100" s="130">
        <f t="shared" si="44"/>
        <v>1.995939416336754E-2</v>
      </c>
      <c r="AL100" s="130">
        <f t="shared" si="44"/>
        <v>6.4786117745242837E-3</v>
      </c>
      <c r="AM100" s="130">
        <f t="shared" si="44"/>
        <v>3.7227380936325598E-3</v>
      </c>
      <c r="AN100" s="130">
        <f t="shared" si="44"/>
        <v>9.6488815827601854E-3</v>
      </c>
      <c r="AO100" s="130">
        <f t="shared" si="44"/>
        <v>6.0491765969571685E-3</v>
      </c>
      <c r="AP100" s="130">
        <f t="shared" si="44"/>
        <v>2.0746039765431284E-3</v>
      </c>
      <c r="AQ100" s="130">
        <f t="shared" si="44"/>
        <v>1.1992422978764222E-3</v>
      </c>
      <c r="AR100" s="130">
        <f t="shared" si="44"/>
        <v>1.1371907728360193E-3</v>
      </c>
      <c r="AS100" s="130">
        <f t="shared" si="44"/>
        <v>2.8975284989899753E-4</v>
      </c>
      <c r="AT100" s="130">
        <f t="shared" si="44"/>
        <v>0.21938562971006398</v>
      </c>
      <c r="AU100" s="130">
        <f t="shared" si="44"/>
        <v>2.7506176179835943E-3</v>
      </c>
    </row>
    <row r="101" spans="6:47">
      <c r="F101" s="130">
        <f t="shared" ref="F101:AU101" si="45">F49/F$56</f>
        <v>1.6682713263461613E-3</v>
      </c>
      <c r="G101" s="130">
        <f t="shared" si="45"/>
        <v>1.1450451484304014E-2</v>
      </c>
      <c r="H101" s="130">
        <f t="shared" si="45"/>
        <v>3.7009136548520048E-3</v>
      </c>
      <c r="I101" s="130">
        <f t="shared" si="45"/>
        <v>1.0408367945271258E-3</v>
      </c>
      <c r="J101" s="130">
        <f t="shared" si="45"/>
        <v>1.3921824985347819E-3</v>
      </c>
      <c r="K101" s="130">
        <f t="shared" si="45"/>
        <v>6.6767596684962223E-4</v>
      </c>
      <c r="L101" s="130">
        <f t="shared" si="45"/>
        <v>1.3406918771423084E-3</v>
      </c>
      <c r="M101" s="130">
        <f t="shared" si="45"/>
        <v>4.2029681524572756E-3</v>
      </c>
      <c r="N101" s="130">
        <f t="shared" si="45"/>
        <v>1.4291242501004544E-3</v>
      </c>
      <c r="O101" s="130">
        <f t="shared" si="45"/>
        <v>1.5602932177506777E-3</v>
      </c>
      <c r="P101" s="130">
        <f t="shared" si="45"/>
        <v>1.9153588715327473E-3</v>
      </c>
      <c r="Q101" s="130">
        <f t="shared" si="45"/>
        <v>1.9153588715327468E-3</v>
      </c>
      <c r="R101" s="130">
        <f t="shared" si="45"/>
        <v>1.915358871532747E-3</v>
      </c>
      <c r="S101" s="130">
        <f t="shared" si="45"/>
        <v>3.5614693061993413E-3</v>
      </c>
      <c r="T101" s="130">
        <f t="shared" si="45"/>
        <v>7.9113164761122293E-3</v>
      </c>
      <c r="U101" s="130">
        <f t="shared" si="45"/>
        <v>1.4068826911508502E-3</v>
      </c>
      <c r="V101" s="130">
        <f t="shared" si="45"/>
        <v>1.4068826911508505E-3</v>
      </c>
      <c r="W101" s="130">
        <f t="shared" si="45"/>
        <v>2.0744921189454822E-3</v>
      </c>
      <c r="X101" s="130">
        <f t="shared" si="45"/>
        <v>4.1847638789817261E-3</v>
      </c>
      <c r="Y101" s="130">
        <f t="shared" si="45"/>
        <v>6.2566971261084001E-3</v>
      </c>
      <c r="Z101" s="130">
        <f t="shared" si="45"/>
        <v>2.8293855001885124E-3</v>
      </c>
      <c r="AA101" s="130">
        <f t="shared" si="45"/>
        <v>6.0442891576622073E-4</v>
      </c>
      <c r="AB101" s="130">
        <f t="shared" si="45"/>
        <v>6.0442891576622073E-4</v>
      </c>
      <c r="AC101" s="130">
        <f t="shared" si="45"/>
        <v>2.0723908674441451E-3</v>
      </c>
      <c r="AD101" s="130">
        <f t="shared" si="45"/>
        <v>2.7172288574070645E-3</v>
      </c>
      <c r="AE101" s="130">
        <f t="shared" si="45"/>
        <v>2.195554865585138E-3</v>
      </c>
      <c r="AF101" s="130">
        <f t="shared" si="45"/>
        <v>2.2525315683919124E-3</v>
      </c>
      <c r="AG101" s="130">
        <f t="shared" si="45"/>
        <v>7.2471248748717937E-3</v>
      </c>
      <c r="AH101" s="130">
        <f t="shared" si="45"/>
        <v>2.7742549764201239E-3</v>
      </c>
      <c r="AI101" s="130">
        <f t="shared" si="45"/>
        <v>5.5741744742758203E-3</v>
      </c>
      <c r="AJ101" s="130">
        <f t="shared" si="45"/>
        <v>1.9786262565715251E-2</v>
      </c>
      <c r="AK101" s="130">
        <f t="shared" si="45"/>
        <v>1.4836137220912856E-3</v>
      </c>
      <c r="AL101" s="130">
        <f t="shared" si="45"/>
        <v>2.4772147520325093E-2</v>
      </c>
      <c r="AM101" s="130">
        <f t="shared" si="45"/>
        <v>1.8575091184993342E-2</v>
      </c>
      <c r="AN101" s="130">
        <f t="shared" si="45"/>
        <v>3.7963185316204295E-3</v>
      </c>
      <c r="AO101" s="130">
        <f t="shared" si="45"/>
        <v>8.517474091502622E-4</v>
      </c>
      <c r="AP101" s="130">
        <f t="shared" si="45"/>
        <v>6.6003731848654004E-3</v>
      </c>
      <c r="AQ101" s="130">
        <f t="shared" si="45"/>
        <v>0.18474911904890245</v>
      </c>
      <c r="AR101" s="130">
        <f t="shared" si="45"/>
        <v>8.0870871678990191E-3</v>
      </c>
      <c r="AS101" s="130">
        <f t="shared" si="45"/>
        <v>4.7878260176245808E-3</v>
      </c>
      <c r="AT101" s="130">
        <f t="shared" si="45"/>
        <v>5.3972105250852716E-3</v>
      </c>
      <c r="AU101" s="130">
        <f t="shared" si="45"/>
        <v>1.9949976564887076E-2</v>
      </c>
    </row>
    <row r="105" spans="6:47">
      <c r="F105" s="88">
        <v>1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  <c r="V105" s="88">
        <v>0</v>
      </c>
      <c r="W105" s="88">
        <v>0</v>
      </c>
      <c r="X105" s="88">
        <v>0</v>
      </c>
      <c r="Y105" s="88">
        <v>0</v>
      </c>
      <c r="Z105" s="88">
        <v>0</v>
      </c>
      <c r="AA105" s="88">
        <v>0</v>
      </c>
      <c r="AB105" s="88">
        <v>0</v>
      </c>
      <c r="AC105" s="88">
        <v>0</v>
      </c>
      <c r="AD105" s="88">
        <v>0</v>
      </c>
      <c r="AE105" s="88">
        <v>0</v>
      </c>
      <c r="AF105" s="88">
        <v>0</v>
      </c>
      <c r="AG105" s="88">
        <v>0</v>
      </c>
      <c r="AH105" s="88">
        <v>0</v>
      </c>
      <c r="AI105" s="88">
        <v>0</v>
      </c>
      <c r="AJ105" s="88">
        <v>0</v>
      </c>
      <c r="AK105" s="88">
        <v>0</v>
      </c>
      <c r="AL105" s="88">
        <v>0</v>
      </c>
      <c r="AM105" s="88">
        <v>0</v>
      </c>
      <c r="AN105" s="88">
        <v>0</v>
      </c>
      <c r="AO105" s="88">
        <v>0</v>
      </c>
      <c r="AP105" s="88">
        <v>0</v>
      </c>
      <c r="AQ105" s="88">
        <v>0</v>
      </c>
      <c r="AR105" s="88">
        <v>0</v>
      </c>
      <c r="AS105" s="88">
        <v>0</v>
      </c>
      <c r="AT105" s="88">
        <v>0</v>
      </c>
      <c r="AU105" s="88">
        <v>0</v>
      </c>
    </row>
    <row r="106" spans="6:47">
      <c r="F106" s="88">
        <v>0</v>
      </c>
      <c r="G106" s="88">
        <v>1</v>
      </c>
      <c r="H106" s="88">
        <v>0</v>
      </c>
      <c r="I106" s="88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0</v>
      </c>
      <c r="V106" s="88">
        <v>0</v>
      </c>
      <c r="W106" s="88">
        <v>0</v>
      </c>
      <c r="X106" s="88">
        <v>0</v>
      </c>
      <c r="Y106" s="88">
        <v>0</v>
      </c>
      <c r="Z106" s="88">
        <v>0</v>
      </c>
      <c r="AA106" s="88">
        <v>0</v>
      </c>
      <c r="AB106" s="88">
        <v>0</v>
      </c>
      <c r="AC106" s="88">
        <v>0</v>
      </c>
      <c r="AD106" s="88">
        <v>0</v>
      </c>
      <c r="AE106" s="88">
        <v>0</v>
      </c>
      <c r="AF106" s="88">
        <v>0</v>
      </c>
      <c r="AG106" s="88">
        <v>0</v>
      </c>
      <c r="AH106" s="88">
        <v>0</v>
      </c>
      <c r="AI106" s="88">
        <v>0</v>
      </c>
      <c r="AJ106" s="88">
        <v>0</v>
      </c>
      <c r="AK106" s="88">
        <v>0</v>
      </c>
      <c r="AL106" s="88">
        <v>0</v>
      </c>
      <c r="AM106" s="88">
        <v>0</v>
      </c>
      <c r="AN106" s="88">
        <v>0</v>
      </c>
      <c r="AO106" s="88">
        <v>0</v>
      </c>
      <c r="AP106" s="88">
        <v>0</v>
      </c>
      <c r="AQ106" s="88">
        <v>0</v>
      </c>
      <c r="AR106" s="88">
        <v>0</v>
      </c>
      <c r="AS106" s="88">
        <v>0</v>
      </c>
      <c r="AT106" s="88">
        <v>0</v>
      </c>
      <c r="AU106" s="88">
        <v>0</v>
      </c>
    </row>
    <row r="107" spans="6:47">
      <c r="F107" s="88">
        <v>0</v>
      </c>
      <c r="G107" s="88">
        <v>0</v>
      </c>
      <c r="H107" s="88">
        <v>1</v>
      </c>
      <c r="I107" s="88">
        <v>0</v>
      </c>
      <c r="J107" s="88">
        <v>0</v>
      </c>
      <c r="K107" s="88">
        <v>0</v>
      </c>
      <c r="L107" s="88">
        <v>0</v>
      </c>
      <c r="M107" s="88">
        <v>0</v>
      </c>
      <c r="N107" s="88">
        <v>0</v>
      </c>
      <c r="O107" s="88">
        <v>0</v>
      </c>
      <c r="P107" s="88">
        <v>0</v>
      </c>
      <c r="Q107" s="88">
        <v>0</v>
      </c>
      <c r="R107" s="88">
        <v>0</v>
      </c>
      <c r="S107" s="88">
        <v>0</v>
      </c>
      <c r="T107" s="88">
        <v>0</v>
      </c>
      <c r="U107" s="88">
        <v>0</v>
      </c>
      <c r="V107" s="88">
        <v>0</v>
      </c>
      <c r="W107" s="88">
        <v>0</v>
      </c>
      <c r="X107" s="88">
        <v>0</v>
      </c>
      <c r="Y107" s="88">
        <v>0</v>
      </c>
      <c r="Z107" s="88">
        <v>0</v>
      </c>
      <c r="AA107" s="88">
        <v>0</v>
      </c>
      <c r="AB107" s="88">
        <v>0</v>
      </c>
      <c r="AC107" s="88">
        <v>0</v>
      </c>
      <c r="AD107" s="88">
        <v>0</v>
      </c>
      <c r="AE107" s="88">
        <v>0</v>
      </c>
      <c r="AF107" s="88">
        <v>0</v>
      </c>
      <c r="AG107" s="88">
        <v>0</v>
      </c>
      <c r="AH107" s="88">
        <v>0</v>
      </c>
      <c r="AI107" s="88">
        <v>0</v>
      </c>
      <c r="AJ107" s="88">
        <v>0</v>
      </c>
      <c r="AK107" s="88">
        <v>0</v>
      </c>
      <c r="AL107" s="88">
        <v>0</v>
      </c>
      <c r="AM107" s="88">
        <v>0</v>
      </c>
      <c r="AN107" s="88">
        <v>0</v>
      </c>
      <c r="AO107" s="88">
        <v>0</v>
      </c>
      <c r="AP107" s="88">
        <v>0</v>
      </c>
      <c r="AQ107" s="88">
        <v>0</v>
      </c>
      <c r="AR107" s="88">
        <v>0</v>
      </c>
      <c r="AS107" s="88">
        <v>0</v>
      </c>
      <c r="AT107" s="88">
        <v>0</v>
      </c>
      <c r="AU107" s="88">
        <v>0</v>
      </c>
    </row>
    <row r="108" spans="6:47">
      <c r="F108" s="88">
        <v>0</v>
      </c>
      <c r="G108" s="88">
        <v>0</v>
      </c>
      <c r="H108" s="88">
        <v>0</v>
      </c>
      <c r="I108" s="88">
        <v>1</v>
      </c>
      <c r="J108" s="88">
        <v>0</v>
      </c>
      <c r="K108" s="88">
        <v>0</v>
      </c>
      <c r="L108" s="88">
        <v>0</v>
      </c>
      <c r="M108" s="88">
        <v>0</v>
      </c>
      <c r="N108" s="88">
        <v>0</v>
      </c>
      <c r="O108" s="88">
        <v>0</v>
      </c>
      <c r="P108" s="88">
        <v>0</v>
      </c>
      <c r="Q108" s="88">
        <v>0</v>
      </c>
      <c r="R108" s="88">
        <v>0</v>
      </c>
      <c r="S108" s="88">
        <v>0</v>
      </c>
      <c r="T108" s="88">
        <v>0</v>
      </c>
      <c r="U108" s="88">
        <v>0</v>
      </c>
      <c r="V108" s="88">
        <v>0</v>
      </c>
      <c r="W108" s="88">
        <v>0</v>
      </c>
      <c r="X108" s="88">
        <v>0</v>
      </c>
      <c r="Y108" s="88">
        <v>0</v>
      </c>
      <c r="Z108" s="88">
        <v>0</v>
      </c>
      <c r="AA108" s="88">
        <v>0</v>
      </c>
      <c r="AB108" s="88">
        <v>0</v>
      </c>
      <c r="AC108" s="88">
        <v>0</v>
      </c>
      <c r="AD108" s="88">
        <v>0</v>
      </c>
      <c r="AE108" s="88">
        <v>0</v>
      </c>
      <c r="AF108" s="88">
        <v>0</v>
      </c>
      <c r="AG108" s="88">
        <v>0</v>
      </c>
      <c r="AH108" s="88">
        <v>0</v>
      </c>
      <c r="AI108" s="88">
        <v>0</v>
      </c>
      <c r="AJ108" s="88">
        <v>0</v>
      </c>
      <c r="AK108" s="88">
        <v>0</v>
      </c>
      <c r="AL108" s="88">
        <v>0</v>
      </c>
      <c r="AM108" s="88">
        <v>0</v>
      </c>
      <c r="AN108" s="88">
        <v>0</v>
      </c>
      <c r="AO108" s="88">
        <v>0</v>
      </c>
      <c r="AP108" s="88">
        <v>0</v>
      </c>
      <c r="AQ108" s="88">
        <v>0</v>
      </c>
      <c r="AR108" s="88">
        <v>0</v>
      </c>
      <c r="AS108" s="88">
        <v>0</v>
      </c>
      <c r="AT108" s="88">
        <v>0</v>
      </c>
      <c r="AU108" s="88">
        <v>0</v>
      </c>
    </row>
    <row r="109" spans="6:47">
      <c r="F109" s="88">
        <v>0</v>
      </c>
      <c r="G109" s="88">
        <v>0</v>
      </c>
      <c r="H109" s="88">
        <v>0</v>
      </c>
      <c r="I109" s="88">
        <v>0</v>
      </c>
      <c r="J109" s="88">
        <v>1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0</v>
      </c>
      <c r="V109" s="88">
        <v>0</v>
      </c>
      <c r="W109" s="88">
        <v>0</v>
      </c>
      <c r="X109" s="88">
        <v>0</v>
      </c>
      <c r="Y109" s="88">
        <v>0</v>
      </c>
      <c r="Z109" s="88">
        <v>0</v>
      </c>
      <c r="AA109" s="88">
        <v>0</v>
      </c>
      <c r="AB109" s="88">
        <v>0</v>
      </c>
      <c r="AC109" s="88">
        <v>0</v>
      </c>
      <c r="AD109" s="88">
        <v>0</v>
      </c>
      <c r="AE109" s="88">
        <v>0</v>
      </c>
      <c r="AF109" s="88">
        <v>0</v>
      </c>
      <c r="AG109" s="88">
        <v>0</v>
      </c>
      <c r="AH109" s="88">
        <v>0</v>
      </c>
      <c r="AI109" s="88">
        <v>0</v>
      </c>
      <c r="AJ109" s="88">
        <v>0</v>
      </c>
      <c r="AK109" s="88">
        <v>0</v>
      </c>
      <c r="AL109" s="88">
        <v>0</v>
      </c>
      <c r="AM109" s="88">
        <v>0</v>
      </c>
      <c r="AN109" s="88">
        <v>0</v>
      </c>
      <c r="AO109" s="88">
        <v>0</v>
      </c>
      <c r="AP109" s="88">
        <v>0</v>
      </c>
      <c r="AQ109" s="88">
        <v>0</v>
      </c>
      <c r="AR109" s="88">
        <v>0</v>
      </c>
      <c r="AS109" s="88">
        <v>0</v>
      </c>
      <c r="AT109" s="88">
        <v>0</v>
      </c>
      <c r="AU109" s="88">
        <v>0</v>
      </c>
    </row>
    <row r="110" spans="6:47"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1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  <c r="V110" s="88">
        <v>0</v>
      </c>
      <c r="W110" s="88">
        <v>0</v>
      </c>
      <c r="X110" s="88">
        <v>0</v>
      </c>
      <c r="Y110" s="88">
        <v>0</v>
      </c>
      <c r="Z110" s="88">
        <v>0</v>
      </c>
      <c r="AA110" s="88">
        <v>0</v>
      </c>
      <c r="AB110" s="88">
        <v>0</v>
      </c>
      <c r="AC110" s="88">
        <v>0</v>
      </c>
      <c r="AD110" s="88">
        <v>0</v>
      </c>
      <c r="AE110" s="88">
        <v>0</v>
      </c>
      <c r="AF110" s="88">
        <v>0</v>
      </c>
      <c r="AG110" s="88">
        <v>0</v>
      </c>
      <c r="AH110" s="88">
        <v>0</v>
      </c>
      <c r="AI110" s="88">
        <v>0</v>
      </c>
      <c r="AJ110" s="88">
        <v>0</v>
      </c>
      <c r="AK110" s="88">
        <v>0</v>
      </c>
      <c r="AL110" s="88">
        <v>0</v>
      </c>
      <c r="AM110" s="88">
        <v>0</v>
      </c>
      <c r="AN110" s="88">
        <v>0</v>
      </c>
      <c r="AO110" s="88">
        <v>0</v>
      </c>
      <c r="AP110" s="88">
        <v>0</v>
      </c>
      <c r="AQ110" s="88">
        <v>0</v>
      </c>
      <c r="AR110" s="88">
        <v>0</v>
      </c>
      <c r="AS110" s="88">
        <v>0</v>
      </c>
      <c r="AT110" s="88">
        <v>0</v>
      </c>
      <c r="AU110" s="88">
        <v>0</v>
      </c>
    </row>
    <row r="111" spans="6:47"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1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0</v>
      </c>
      <c r="V111" s="88">
        <v>0</v>
      </c>
      <c r="W111" s="88">
        <v>0</v>
      </c>
      <c r="X111" s="88">
        <v>0</v>
      </c>
      <c r="Y111" s="88">
        <v>0</v>
      </c>
      <c r="Z111" s="88">
        <v>0</v>
      </c>
      <c r="AA111" s="88">
        <v>0</v>
      </c>
      <c r="AB111" s="88">
        <v>0</v>
      </c>
      <c r="AC111" s="88">
        <v>0</v>
      </c>
      <c r="AD111" s="88">
        <v>0</v>
      </c>
      <c r="AE111" s="88">
        <v>0</v>
      </c>
      <c r="AF111" s="88">
        <v>0</v>
      </c>
      <c r="AG111" s="88">
        <v>0</v>
      </c>
      <c r="AH111" s="88">
        <v>0</v>
      </c>
      <c r="AI111" s="88">
        <v>0</v>
      </c>
      <c r="AJ111" s="88">
        <v>0</v>
      </c>
      <c r="AK111" s="88">
        <v>0</v>
      </c>
      <c r="AL111" s="88">
        <v>0</v>
      </c>
      <c r="AM111" s="88">
        <v>0</v>
      </c>
      <c r="AN111" s="88">
        <v>0</v>
      </c>
      <c r="AO111" s="88">
        <v>0</v>
      </c>
      <c r="AP111" s="88">
        <v>0</v>
      </c>
      <c r="AQ111" s="88">
        <v>0</v>
      </c>
      <c r="AR111" s="88">
        <v>0</v>
      </c>
      <c r="AS111" s="88">
        <v>0</v>
      </c>
      <c r="AT111" s="88">
        <v>0</v>
      </c>
      <c r="AU111" s="88">
        <v>0</v>
      </c>
    </row>
    <row r="112" spans="6:47"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1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  <c r="V112" s="88">
        <v>0</v>
      </c>
      <c r="W112" s="88">
        <v>0</v>
      </c>
      <c r="X112" s="88">
        <v>0</v>
      </c>
      <c r="Y112" s="88">
        <v>0</v>
      </c>
      <c r="Z112" s="88">
        <v>0</v>
      </c>
      <c r="AA112" s="88">
        <v>0</v>
      </c>
      <c r="AB112" s="88">
        <v>0</v>
      </c>
      <c r="AC112" s="88">
        <v>0</v>
      </c>
      <c r="AD112" s="88">
        <v>0</v>
      </c>
      <c r="AE112" s="88">
        <v>0</v>
      </c>
      <c r="AF112" s="88">
        <v>0</v>
      </c>
      <c r="AG112" s="88">
        <v>0</v>
      </c>
      <c r="AH112" s="88">
        <v>0</v>
      </c>
      <c r="AI112" s="88">
        <v>0</v>
      </c>
      <c r="AJ112" s="88">
        <v>0</v>
      </c>
      <c r="AK112" s="88">
        <v>0</v>
      </c>
      <c r="AL112" s="88">
        <v>0</v>
      </c>
      <c r="AM112" s="88">
        <v>0</v>
      </c>
      <c r="AN112" s="88">
        <v>0</v>
      </c>
      <c r="AO112" s="88">
        <v>0</v>
      </c>
      <c r="AP112" s="88">
        <v>0</v>
      </c>
      <c r="AQ112" s="88">
        <v>0</v>
      </c>
      <c r="AR112" s="88">
        <v>0</v>
      </c>
      <c r="AS112" s="88">
        <v>0</v>
      </c>
      <c r="AT112" s="88">
        <v>0</v>
      </c>
      <c r="AU112" s="88">
        <v>0</v>
      </c>
    </row>
    <row r="113" spans="6:47"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1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  <c r="V113" s="88">
        <v>0</v>
      </c>
      <c r="W113" s="88">
        <v>0</v>
      </c>
      <c r="X113" s="88">
        <v>0</v>
      </c>
      <c r="Y113" s="88">
        <v>0</v>
      </c>
      <c r="Z113" s="88">
        <v>0</v>
      </c>
      <c r="AA113" s="88">
        <v>0</v>
      </c>
      <c r="AB113" s="88">
        <v>0</v>
      </c>
      <c r="AC113" s="88">
        <v>0</v>
      </c>
      <c r="AD113" s="88">
        <v>0</v>
      </c>
      <c r="AE113" s="88">
        <v>0</v>
      </c>
      <c r="AF113" s="88">
        <v>0</v>
      </c>
      <c r="AG113" s="88">
        <v>0</v>
      </c>
      <c r="AH113" s="88">
        <v>0</v>
      </c>
      <c r="AI113" s="88">
        <v>0</v>
      </c>
      <c r="AJ113" s="88">
        <v>0</v>
      </c>
      <c r="AK113" s="88">
        <v>0</v>
      </c>
      <c r="AL113" s="88">
        <v>0</v>
      </c>
      <c r="AM113" s="88">
        <v>0</v>
      </c>
      <c r="AN113" s="88">
        <v>0</v>
      </c>
      <c r="AO113" s="88">
        <v>0</v>
      </c>
      <c r="AP113" s="88">
        <v>0</v>
      </c>
      <c r="AQ113" s="88">
        <v>0</v>
      </c>
      <c r="AR113" s="88">
        <v>0</v>
      </c>
      <c r="AS113" s="88">
        <v>0</v>
      </c>
      <c r="AT113" s="88">
        <v>0</v>
      </c>
      <c r="AU113" s="88">
        <v>0</v>
      </c>
    </row>
    <row r="114" spans="6:47"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1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  <c r="V114" s="88">
        <v>0</v>
      </c>
      <c r="W114" s="88">
        <v>0</v>
      </c>
      <c r="X114" s="88">
        <v>0</v>
      </c>
      <c r="Y114" s="88">
        <v>0</v>
      </c>
      <c r="Z114" s="88">
        <v>0</v>
      </c>
      <c r="AA114" s="88">
        <v>0</v>
      </c>
      <c r="AB114" s="88">
        <v>0</v>
      </c>
      <c r="AC114" s="88">
        <v>0</v>
      </c>
      <c r="AD114" s="88">
        <v>0</v>
      </c>
      <c r="AE114" s="88">
        <v>0</v>
      </c>
      <c r="AF114" s="88">
        <v>0</v>
      </c>
      <c r="AG114" s="88">
        <v>0</v>
      </c>
      <c r="AH114" s="88">
        <v>0</v>
      </c>
      <c r="AI114" s="88">
        <v>0</v>
      </c>
      <c r="AJ114" s="88">
        <v>0</v>
      </c>
      <c r="AK114" s="88">
        <v>0</v>
      </c>
      <c r="AL114" s="88">
        <v>0</v>
      </c>
      <c r="AM114" s="88">
        <v>0</v>
      </c>
      <c r="AN114" s="88">
        <v>0</v>
      </c>
      <c r="AO114" s="88">
        <v>0</v>
      </c>
      <c r="AP114" s="88">
        <v>0</v>
      </c>
      <c r="AQ114" s="88">
        <v>0</v>
      </c>
      <c r="AR114" s="88">
        <v>0</v>
      </c>
      <c r="AS114" s="88">
        <v>0</v>
      </c>
      <c r="AT114" s="88">
        <v>0</v>
      </c>
      <c r="AU114" s="88">
        <v>0</v>
      </c>
    </row>
    <row r="115" spans="6:47"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1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  <c r="V115" s="88">
        <v>0</v>
      </c>
      <c r="W115" s="88">
        <v>0</v>
      </c>
      <c r="X115" s="88">
        <v>0</v>
      </c>
      <c r="Y115" s="88">
        <v>0</v>
      </c>
      <c r="Z115" s="88">
        <v>0</v>
      </c>
      <c r="AA115" s="88">
        <v>0</v>
      </c>
      <c r="AB115" s="88">
        <v>0</v>
      </c>
      <c r="AC115" s="88">
        <v>0</v>
      </c>
      <c r="AD115" s="88">
        <v>0</v>
      </c>
      <c r="AE115" s="88">
        <v>0</v>
      </c>
      <c r="AF115" s="88">
        <v>0</v>
      </c>
      <c r="AG115" s="88">
        <v>0</v>
      </c>
      <c r="AH115" s="88">
        <v>0</v>
      </c>
      <c r="AI115" s="88">
        <v>0</v>
      </c>
      <c r="AJ115" s="88">
        <v>0</v>
      </c>
      <c r="AK115" s="88">
        <v>0</v>
      </c>
      <c r="AL115" s="88">
        <v>0</v>
      </c>
      <c r="AM115" s="88">
        <v>0</v>
      </c>
      <c r="AN115" s="88">
        <v>0</v>
      </c>
      <c r="AO115" s="88">
        <v>0</v>
      </c>
      <c r="AP115" s="88">
        <v>0</v>
      </c>
      <c r="AQ115" s="88">
        <v>0</v>
      </c>
      <c r="AR115" s="88">
        <v>0</v>
      </c>
      <c r="AS115" s="88">
        <v>0</v>
      </c>
      <c r="AT115" s="88">
        <v>0</v>
      </c>
      <c r="AU115" s="88">
        <v>0</v>
      </c>
    </row>
    <row r="116" spans="6:47"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1</v>
      </c>
      <c r="R116" s="88">
        <v>0</v>
      </c>
      <c r="S116" s="88">
        <v>0</v>
      </c>
      <c r="T116" s="88">
        <v>0</v>
      </c>
      <c r="U116" s="88">
        <v>0</v>
      </c>
      <c r="V116" s="88">
        <v>0</v>
      </c>
      <c r="W116" s="88">
        <v>0</v>
      </c>
      <c r="X116" s="88">
        <v>0</v>
      </c>
      <c r="Y116" s="88">
        <v>0</v>
      </c>
      <c r="Z116" s="88">
        <v>0</v>
      </c>
      <c r="AA116" s="88">
        <v>0</v>
      </c>
      <c r="AB116" s="88">
        <v>0</v>
      </c>
      <c r="AC116" s="88">
        <v>0</v>
      </c>
      <c r="AD116" s="88">
        <v>0</v>
      </c>
      <c r="AE116" s="88">
        <v>0</v>
      </c>
      <c r="AF116" s="88">
        <v>0</v>
      </c>
      <c r="AG116" s="88">
        <v>0</v>
      </c>
      <c r="AH116" s="88">
        <v>0</v>
      </c>
      <c r="AI116" s="88">
        <v>0</v>
      </c>
      <c r="AJ116" s="88">
        <v>0</v>
      </c>
      <c r="AK116" s="88">
        <v>0</v>
      </c>
      <c r="AL116" s="88">
        <v>0</v>
      </c>
      <c r="AM116" s="88">
        <v>0</v>
      </c>
      <c r="AN116" s="88">
        <v>0</v>
      </c>
      <c r="AO116" s="88">
        <v>0</v>
      </c>
      <c r="AP116" s="88">
        <v>0</v>
      </c>
      <c r="AQ116" s="88">
        <v>0</v>
      </c>
      <c r="AR116" s="88">
        <v>0</v>
      </c>
      <c r="AS116" s="88">
        <v>0</v>
      </c>
      <c r="AT116" s="88">
        <v>0</v>
      </c>
      <c r="AU116" s="88">
        <v>0</v>
      </c>
    </row>
    <row r="117" spans="6:47"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1</v>
      </c>
      <c r="S117" s="88">
        <v>0</v>
      </c>
      <c r="T117" s="88">
        <v>0</v>
      </c>
      <c r="U117" s="88">
        <v>0</v>
      </c>
      <c r="V117" s="88">
        <v>0</v>
      </c>
      <c r="W117" s="88">
        <v>0</v>
      </c>
      <c r="X117" s="88">
        <v>0</v>
      </c>
      <c r="Y117" s="88">
        <v>0</v>
      </c>
      <c r="Z117" s="88">
        <v>0</v>
      </c>
      <c r="AA117" s="88">
        <v>0</v>
      </c>
      <c r="AB117" s="88">
        <v>0</v>
      </c>
      <c r="AC117" s="88">
        <v>0</v>
      </c>
      <c r="AD117" s="88">
        <v>0</v>
      </c>
      <c r="AE117" s="88">
        <v>0</v>
      </c>
      <c r="AF117" s="88">
        <v>0</v>
      </c>
      <c r="AG117" s="88">
        <v>0</v>
      </c>
      <c r="AH117" s="88">
        <v>0</v>
      </c>
      <c r="AI117" s="88">
        <v>0</v>
      </c>
      <c r="AJ117" s="88">
        <v>0</v>
      </c>
      <c r="AK117" s="88">
        <v>0</v>
      </c>
      <c r="AL117" s="88">
        <v>0</v>
      </c>
      <c r="AM117" s="88">
        <v>0</v>
      </c>
      <c r="AN117" s="88">
        <v>0</v>
      </c>
      <c r="AO117" s="88">
        <v>0</v>
      </c>
      <c r="AP117" s="88">
        <v>0</v>
      </c>
      <c r="AQ117" s="88">
        <v>0</v>
      </c>
      <c r="AR117" s="88">
        <v>0</v>
      </c>
      <c r="AS117" s="88">
        <v>0</v>
      </c>
      <c r="AT117" s="88">
        <v>0</v>
      </c>
      <c r="AU117" s="88">
        <v>0</v>
      </c>
    </row>
    <row r="118" spans="6:47"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1</v>
      </c>
      <c r="T118" s="88">
        <v>0</v>
      </c>
      <c r="U118" s="88">
        <v>0</v>
      </c>
      <c r="V118" s="88">
        <v>0</v>
      </c>
      <c r="W118" s="88">
        <v>0</v>
      </c>
      <c r="X118" s="88">
        <v>0</v>
      </c>
      <c r="Y118" s="88">
        <v>0</v>
      </c>
      <c r="Z118" s="88">
        <v>0</v>
      </c>
      <c r="AA118" s="88">
        <v>0</v>
      </c>
      <c r="AB118" s="88">
        <v>0</v>
      </c>
      <c r="AC118" s="88">
        <v>0</v>
      </c>
      <c r="AD118" s="88">
        <v>0</v>
      </c>
      <c r="AE118" s="88">
        <v>0</v>
      </c>
      <c r="AF118" s="88">
        <v>0</v>
      </c>
      <c r="AG118" s="88">
        <v>0</v>
      </c>
      <c r="AH118" s="88">
        <v>0</v>
      </c>
      <c r="AI118" s="88">
        <v>0</v>
      </c>
      <c r="AJ118" s="88">
        <v>0</v>
      </c>
      <c r="AK118" s="88">
        <v>0</v>
      </c>
      <c r="AL118" s="88">
        <v>0</v>
      </c>
      <c r="AM118" s="88">
        <v>0</v>
      </c>
      <c r="AN118" s="88">
        <v>0</v>
      </c>
      <c r="AO118" s="88">
        <v>0</v>
      </c>
      <c r="AP118" s="88">
        <v>0</v>
      </c>
      <c r="AQ118" s="88">
        <v>0</v>
      </c>
      <c r="AR118" s="88">
        <v>0</v>
      </c>
      <c r="AS118" s="88">
        <v>0</v>
      </c>
      <c r="AT118" s="88">
        <v>0</v>
      </c>
      <c r="AU118" s="88">
        <v>0</v>
      </c>
    </row>
    <row r="119" spans="6:47"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1</v>
      </c>
      <c r="U119" s="88">
        <v>0</v>
      </c>
      <c r="V119" s="88">
        <v>0</v>
      </c>
      <c r="W119" s="88">
        <v>0</v>
      </c>
      <c r="X119" s="88">
        <v>0</v>
      </c>
      <c r="Y119" s="88">
        <v>0</v>
      </c>
      <c r="Z119" s="88">
        <v>0</v>
      </c>
      <c r="AA119" s="88">
        <v>0</v>
      </c>
      <c r="AB119" s="88">
        <v>0</v>
      </c>
      <c r="AC119" s="88">
        <v>0</v>
      </c>
      <c r="AD119" s="88">
        <v>0</v>
      </c>
      <c r="AE119" s="88">
        <v>0</v>
      </c>
      <c r="AF119" s="88">
        <v>0</v>
      </c>
      <c r="AG119" s="88">
        <v>0</v>
      </c>
      <c r="AH119" s="88">
        <v>0</v>
      </c>
      <c r="AI119" s="88">
        <v>0</v>
      </c>
      <c r="AJ119" s="88">
        <v>0</v>
      </c>
      <c r="AK119" s="88">
        <v>0</v>
      </c>
      <c r="AL119" s="88">
        <v>0</v>
      </c>
      <c r="AM119" s="88">
        <v>0</v>
      </c>
      <c r="AN119" s="88">
        <v>0</v>
      </c>
      <c r="AO119" s="88">
        <v>0</v>
      </c>
      <c r="AP119" s="88">
        <v>0</v>
      </c>
      <c r="AQ119" s="88">
        <v>0</v>
      </c>
      <c r="AR119" s="88">
        <v>0</v>
      </c>
      <c r="AS119" s="88">
        <v>0</v>
      </c>
      <c r="AT119" s="88">
        <v>0</v>
      </c>
      <c r="AU119" s="88">
        <v>0</v>
      </c>
    </row>
    <row r="120" spans="6:47"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1</v>
      </c>
      <c r="V120" s="88">
        <v>0</v>
      </c>
      <c r="W120" s="88">
        <v>0</v>
      </c>
      <c r="X120" s="88">
        <v>0</v>
      </c>
      <c r="Y120" s="88">
        <v>0</v>
      </c>
      <c r="Z120" s="88">
        <v>0</v>
      </c>
      <c r="AA120" s="88">
        <v>0</v>
      </c>
      <c r="AB120" s="88">
        <v>0</v>
      </c>
      <c r="AC120" s="88">
        <v>0</v>
      </c>
      <c r="AD120" s="88">
        <v>0</v>
      </c>
      <c r="AE120" s="88">
        <v>0</v>
      </c>
      <c r="AF120" s="88">
        <v>0</v>
      </c>
      <c r="AG120" s="88">
        <v>0</v>
      </c>
      <c r="AH120" s="88">
        <v>0</v>
      </c>
      <c r="AI120" s="88">
        <v>0</v>
      </c>
      <c r="AJ120" s="88">
        <v>0</v>
      </c>
      <c r="AK120" s="88">
        <v>0</v>
      </c>
      <c r="AL120" s="88">
        <v>0</v>
      </c>
      <c r="AM120" s="88">
        <v>0</v>
      </c>
      <c r="AN120" s="88">
        <v>0</v>
      </c>
      <c r="AO120" s="88">
        <v>0</v>
      </c>
      <c r="AP120" s="88">
        <v>0</v>
      </c>
      <c r="AQ120" s="88">
        <v>0</v>
      </c>
      <c r="AR120" s="88">
        <v>0</v>
      </c>
      <c r="AS120" s="88">
        <v>0</v>
      </c>
      <c r="AT120" s="88">
        <v>0</v>
      </c>
      <c r="AU120" s="88">
        <v>0</v>
      </c>
    </row>
    <row r="121" spans="6:47"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0</v>
      </c>
      <c r="V121" s="88">
        <v>1</v>
      </c>
      <c r="W121" s="88">
        <v>0</v>
      </c>
      <c r="X121" s="88">
        <v>0</v>
      </c>
      <c r="Y121" s="88">
        <v>0</v>
      </c>
      <c r="Z121" s="88">
        <v>0</v>
      </c>
      <c r="AA121" s="88">
        <v>0</v>
      </c>
      <c r="AB121" s="88">
        <v>0</v>
      </c>
      <c r="AC121" s="88">
        <v>0</v>
      </c>
      <c r="AD121" s="88">
        <v>0</v>
      </c>
      <c r="AE121" s="88">
        <v>0</v>
      </c>
      <c r="AF121" s="88">
        <v>0</v>
      </c>
      <c r="AG121" s="88">
        <v>0</v>
      </c>
      <c r="AH121" s="88">
        <v>0</v>
      </c>
      <c r="AI121" s="88">
        <v>0</v>
      </c>
      <c r="AJ121" s="88">
        <v>0</v>
      </c>
      <c r="AK121" s="88">
        <v>0</v>
      </c>
      <c r="AL121" s="88">
        <v>0</v>
      </c>
      <c r="AM121" s="88">
        <v>0</v>
      </c>
      <c r="AN121" s="88">
        <v>0</v>
      </c>
      <c r="AO121" s="88">
        <v>0</v>
      </c>
      <c r="AP121" s="88">
        <v>0</v>
      </c>
      <c r="AQ121" s="88">
        <v>0</v>
      </c>
      <c r="AR121" s="88">
        <v>0</v>
      </c>
      <c r="AS121" s="88">
        <v>0</v>
      </c>
      <c r="AT121" s="88">
        <v>0</v>
      </c>
      <c r="AU121" s="88">
        <v>0</v>
      </c>
    </row>
    <row r="122" spans="6:47"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  <c r="V122" s="88">
        <v>0</v>
      </c>
      <c r="W122" s="88">
        <v>1</v>
      </c>
      <c r="X122" s="88">
        <v>0</v>
      </c>
      <c r="Y122" s="88">
        <v>0</v>
      </c>
      <c r="Z122" s="88">
        <v>0</v>
      </c>
      <c r="AA122" s="88">
        <v>0</v>
      </c>
      <c r="AB122" s="88">
        <v>0</v>
      </c>
      <c r="AC122" s="88">
        <v>0</v>
      </c>
      <c r="AD122" s="88">
        <v>0</v>
      </c>
      <c r="AE122" s="88">
        <v>0</v>
      </c>
      <c r="AF122" s="88">
        <v>0</v>
      </c>
      <c r="AG122" s="88">
        <v>0</v>
      </c>
      <c r="AH122" s="88">
        <v>0</v>
      </c>
      <c r="AI122" s="88">
        <v>0</v>
      </c>
      <c r="AJ122" s="88">
        <v>0</v>
      </c>
      <c r="AK122" s="88">
        <v>0</v>
      </c>
      <c r="AL122" s="88">
        <v>0</v>
      </c>
      <c r="AM122" s="88">
        <v>0</v>
      </c>
      <c r="AN122" s="88">
        <v>0</v>
      </c>
      <c r="AO122" s="88">
        <v>0</v>
      </c>
      <c r="AP122" s="88">
        <v>0</v>
      </c>
      <c r="AQ122" s="88">
        <v>0</v>
      </c>
      <c r="AR122" s="88">
        <v>0</v>
      </c>
      <c r="AS122" s="88">
        <v>0</v>
      </c>
      <c r="AT122" s="88">
        <v>0</v>
      </c>
      <c r="AU122" s="88">
        <v>0</v>
      </c>
    </row>
    <row r="123" spans="6:47"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0</v>
      </c>
      <c r="V123" s="88">
        <v>0</v>
      </c>
      <c r="W123" s="88">
        <v>0</v>
      </c>
      <c r="X123" s="88">
        <v>1</v>
      </c>
      <c r="Y123" s="88">
        <v>0</v>
      </c>
      <c r="Z123" s="88">
        <v>0</v>
      </c>
      <c r="AA123" s="88">
        <v>0</v>
      </c>
      <c r="AB123" s="88">
        <v>0</v>
      </c>
      <c r="AC123" s="88">
        <v>0</v>
      </c>
      <c r="AD123" s="88">
        <v>0</v>
      </c>
      <c r="AE123" s="88">
        <v>0</v>
      </c>
      <c r="AF123" s="88">
        <v>0</v>
      </c>
      <c r="AG123" s="88">
        <v>0</v>
      </c>
      <c r="AH123" s="88">
        <v>0</v>
      </c>
      <c r="AI123" s="88">
        <v>0</v>
      </c>
      <c r="AJ123" s="88">
        <v>0</v>
      </c>
      <c r="AK123" s="88">
        <v>0</v>
      </c>
      <c r="AL123" s="88">
        <v>0</v>
      </c>
      <c r="AM123" s="88">
        <v>0</v>
      </c>
      <c r="AN123" s="88">
        <v>0</v>
      </c>
      <c r="AO123" s="88">
        <v>0</v>
      </c>
      <c r="AP123" s="88">
        <v>0</v>
      </c>
      <c r="AQ123" s="88">
        <v>0</v>
      </c>
      <c r="AR123" s="88">
        <v>0</v>
      </c>
      <c r="AS123" s="88">
        <v>0</v>
      </c>
      <c r="AT123" s="88">
        <v>0</v>
      </c>
      <c r="AU123" s="88">
        <v>0</v>
      </c>
    </row>
    <row r="124" spans="6:47">
      <c r="F124" s="88">
        <v>0</v>
      </c>
      <c r="G124" s="88">
        <v>0</v>
      </c>
      <c r="H124" s="88">
        <v>0</v>
      </c>
      <c r="I124" s="88">
        <v>0</v>
      </c>
      <c r="J124" s="88">
        <v>0</v>
      </c>
      <c r="K124" s="88">
        <v>0</v>
      </c>
      <c r="L124" s="88">
        <v>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v>0</v>
      </c>
      <c r="S124" s="88">
        <v>0</v>
      </c>
      <c r="T124" s="88">
        <v>0</v>
      </c>
      <c r="U124" s="88">
        <v>0</v>
      </c>
      <c r="V124" s="88">
        <v>0</v>
      </c>
      <c r="W124" s="88">
        <v>0</v>
      </c>
      <c r="X124" s="88">
        <v>0</v>
      </c>
      <c r="Y124" s="88">
        <v>1</v>
      </c>
      <c r="Z124" s="88">
        <v>0</v>
      </c>
      <c r="AA124" s="88">
        <v>0</v>
      </c>
      <c r="AB124" s="88">
        <v>0</v>
      </c>
      <c r="AC124" s="88">
        <v>0</v>
      </c>
      <c r="AD124" s="88">
        <v>0</v>
      </c>
      <c r="AE124" s="88">
        <v>0</v>
      </c>
      <c r="AF124" s="88">
        <v>0</v>
      </c>
      <c r="AG124" s="88">
        <v>0</v>
      </c>
      <c r="AH124" s="88">
        <v>0</v>
      </c>
      <c r="AI124" s="88">
        <v>0</v>
      </c>
      <c r="AJ124" s="88">
        <v>0</v>
      </c>
      <c r="AK124" s="88">
        <v>0</v>
      </c>
      <c r="AL124" s="88">
        <v>0</v>
      </c>
      <c r="AM124" s="88">
        <v>0</v>
      </c>
      <c r="AN124" s="88">
        <v>0</v>
      </c>
      <c r="AO124" s="88">
        <v>0</v>
      </c>
      <c r="AP124" s="88">
        <v>0</v>
      </c>
      <c r="AQ124" s="88">
        <v>0</v>
      </c>
      <c r="AR124" s="88">
        <v>0</v>
      </c>
      <c r="AS124" s="88">
        <v>0</v>
      </c>
      <c r="AT124" s="88">
        <v>0</v>
      </c>
      <c r="AU124" s="88">
        <v>0</v>
      </c>
    </row>
    <row r="125" spans="6:47"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>
        <v>0</v>
      </c>
      <c r="R125" s="88">
        <v>0</v>
      </c>
      <c r="S125" s="88">
        <v>0</v>
      </c>
      <c r="T125" s="88">
        <v>0</v>
      </c>
      <c r="U125" s="88">
        <v>0</v>
      </c>
      <c r="V125" s="88">
        <v>0</v>
      </c>
      <c r="W125" s="88">
        <v>0</v>
      </c>
      <c r="X125" s="88">
        <v>0</v>
      </c>
      <c r="Y125" s="88">
        <v>0</v>
      </c>
      <c r="Z125" s="88">
        <v>1</v>
      </c>
      <c r="AA125" s="88">
        <v>0</v>
      </c>
      <c r="AB125" s="88">
        <v>0</v>
      </c>
      <c r="AC125" s="88">
        <v>0</v>
      </c>
      <c r="AD125" s="88">
        <v>0</v>
      </c>
      <c r="AE125" s="88">
        <v>0</v>
      </c>
      <c r="AF125" s="88">
        <v>0</v>
      </c>
      <c r="AG125" s="88">
        <v>0</v>
      </c>
      <c r="AH125" s="88">
        <v>0</v>
      </c>
      <c r="AI125" s="88">
        <v>0</v>
      </c>
      <c r="AJ125" s="88">
        <v>0</v>
      </c>
      <c r="AK125" s="88">
        <v>0</v>
      </c>
      <c r="AL125" s="88">
        <v>0</v>
      </c>
      <c r="AM125" s="88">
        <v>0</v>
      </c>
      <c r="AN125" s="88">
        <v>0</v>
      </c>
      <c r="AO125" s="88">
        <v>0</v>
      </c>
      <c r="AP125" s="88">
        <v>0</v>
      </c>
      <c r="AQ125" s="88">
        <v>0</v>
      </c>
      <c r="AR125" s="88">
        <v>0</v>
      </c>
      <c r="AS125" s="88">
        <v>0</v>
      </c>
      <c r="AT125" s="88">
        <v>0</v>
      </c>
      <c r="AU125" s="88">
        <v>0</v>
      </c>
    </row>
    <row r="126" spans="6:47"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0</v>
      </c>
      <c r="M126" s="88">
        <v>0</v>
      </c>
      <c r="N126" s="88">
        <v>0</v>
      </c>
      <c r="O126" s="88">
        <v>0</v>
      </c>
      <c r="P126" s="88">
        <v>0</v>
      </c>
      <c r="Q126" s="88">
        <v>0</v>
      </c>
      <c r="R126" s="88">
        <v>0</v>
      </c>
      <c r="S126" s="88">
        <v>0</v>
      </c>
      <c r="T126" s="88">
        <v>0</v>
      </c>
      <c r="U126" s="88">
        <v>0</v>
      </c>
      <c r="V126" s="88">
        <v>0</v>
      </c>
      <c r="W126" s="88">
        <v>0</v>
      </c>
      <c r="X126" s="88">
        <v>0</v>
      </c>
      <c r="Y126" s="88">
        <v>0</v>
      </c>
      <c r="Z126" s="88">
        <v>0</v>
      </c>
      <c r="AA126" s="88">
        <v>1</v>
      </c>
      <c r="AB126" s="88">
        <v>0</v>
      </c>
      <c r="AC126" s="88">
        <v>0</v>
      </c>
      <c r="AD126" s="88">
        <v>0</v>
      </c>
      <c r="AE126" s="88">
        <v>0</v>
      </c>
      <c r="AF126" s="88">
        <v>0</v>
      </c>
      <c r="AG126" s="88">
        <v>0</v>
      </c>
      <c r="AH126" s="88">
        <v>0</v>
      </c>
      <c r="AI126" s="88">
        <v>0</v>
      </c>
      <c r="AJ126" s="88">
        <v>0</v>
      </c>
      <c r="AK126" s="88">
        <v>0</v>
      </c>
      <c r="AL126" s="88">
        <v>0</v>
      </c>
      <c r="AM126" s="88">
        <v>0</v>
      </c>
      <c r="AN126" s="88">
        <v>0</v>
      </c>
      <c r="AO126" s="88">
        <v>0</v>
      </c>
      <c r="AP126" s="88">
        <v>0</v>
      </c>
      <c r="AQ126" s="88">
        <v>0</v>
      </c>
      <c r="AR126" s="88">
        <v>0</v>
      </c>
      <c r="AS126" s="88">
        <v>0</v>
      </c>
      <c r="AT126" s="88">
        <v>0</v>
      </c>
      <c r="AU126" s="88">
        <v>0</v>
      </c>
    </row>
    <row r="127" spans="6:47"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0</v>
      </c>
      <c r="V127" s="88">
        <v>0</v>
      </c>
      <c r="W127" s="88">
        <v>0</v>
      </c>
      <c r="X127" s="88">
        <v>0</v>
      </c>
      <c r="Y127" s="88">
        <v>0</v>
      </c>
      <c r="Z127" s="88">
        <v>0</v>
      </c>
      <c r="AA127" s="88">
        <v>0</v>
      </c>
      <c r="AB127" s="88">
        <v>1</v>
      </c>
      <c r="AC127" s="88">
        <v>0</v>
      </c>
      <c r="AD127" s="88">
        <v>0</v>
      </c>
      <c r="AE127" s="88">
        <v>0</v>
      </c>
      <c r="AF127" s="88">
        <v>0</v>
      </c>
      <c r="AG127" s="88">
        <v>0</v>
      </c>
      <c r="AH127" s="88">
        <v>0</v>
      </c>
      <c r="AI127" s="88">
        <v>0</v>
      </c>
      <c r="AJ127" s="88">
        <v>0</v>
      </c>
      <c r="AK127" s="88">
        <v>0</v>
      </c>
      <c r="AL127" s="88">
        <v>0</v>
      </c>
      <c r="AM127" s="88">
        <v>0</v>
      </c>
      <c r="AN127" s="88">
        <v>0</v>
      </c>
      <c r="AO127" s="88">
        <v>0</v>
      </c>
      <c r="AP127" s="88">
        <v>0</v>
      </c>
      <c r="AQ127" s="88">
        <v>0</v>
      </c>
      <c r="AR127" s="88">
        <v>0</v>
      </c>
      <c r="AS127" s="88">
        <v>0</v>
      </c>
      <c r="AT127" s="88">
        <v>0</v>
      </c>
      <c r="AU127" s="88">
        <v>0</v>
      </c>
    </row>
    <row r="128" spans="6:47">
      <c r="F128" s="88">
        <v>0</v>
      </c>
      <c r="G128" s="88">
        <v>0</v>
      </c>
      <c r="H128" s="88">
        <v>0</v>
      </c>
      <c r="I128" s="88">
        <v>0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0</v>
      </c>
      <c r="P128" s="88">
        <v>0</v>
      </c>
      <c r="Q128" s="88">
        <v>0</v>
      </c>
      <c r="R128" s="88">
        <v>0</v>
      </c>
      <c r="S128" s="88">
        <v>0</v>
      </c>
      <c r="T128" s="88">
        <v>0</v>
      </c>
      <c r="U128" s="88">
        <v>0</v>
      </c>
      <c r="V128" s="88">
        <v>0</v>
      </c>
      <c r="W128" s="88">
        <v>0</v>
      </c>
      <c r="X128" s="88">
        <v>0</v>
      </c>
      <c r="Y128" s="88">
        <v>0</v>
      </c>
      <c r="Z128" s="88">
        <v>0</v>
      </c>
      <c r="AA128" s="88">
        <v>0</v>
      </c>
      <c r="AB128" s="88">
        <v>0</v>
      </c>
      <c r="AC128" s="88">
        <v>1</v>
      </c>
      <c r="AD128" s="88">
        <v>0</v>
      </c>
      <c r="AE128" s="88">
        <v>0</v>
      </c>
      <c r="AF128" s="88">
        <v>0</v>
      </c>
      <c r="AG128" s="88">
        <v>0</v>
      </c>
      <c r="AH128" s="88">
        <v>0</v>
      </c>
      <c r="AI128" s="88">
        <v>0</v>
      </c>
      <c r="AJ128" s="88">
        <v>0</v>
      </c>
      <c r="AK128" s="88">
        <v>0</v>
      </c>
      <c r="AL128" s="88">
        <v>0</v>
      </c>
      <c r="AM128" s="88">
        <v>0</v>
      </c>
      <c r="AN128" s="88">
        <v>0</v>
      </c>
      <c r="AO128" s="88">
        <v>0</v>
      </c>
      <c r="AP128" s="88">
        <v>0</v>
      </c>
      <c r="AQ128" s="88">
        <v>0</v>
      </c>
      <c r="AR128" s="88">
        <v>0</v>
      </c>
      <c r="AS128" s="88">
        <v>0</v>
      </c>
      <c r="AT128" s="88">
        <v>0</v>
      </c>
      <c r="AU128" s="88">
        <v>0</v>
      </c>
    </row>
    <row r="129" spans="6:47"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0</v>
      </c>
      <c r="P129" s="88">
        <v>0</v>
      </c>
      <c r="Q129" s="88">
        <v>0</v>
      </c>
      <c r="R129" s="88">
        <v>0</v>
      </c>
      <c r="S129" s="88">
        <v>0</v>
      </c>
      <c r="T129" s="88">
        <v>0</v>
      </c>
      <c r="U129" s="88">
        <v>0</v>
      </c>
      <c r="V129" s="88">
        <v>0</v>
      </c>
      <c r="W129" s="88">
        <v>0</v>
      </c>
      <c r="X129" s="88">
        <v>0</v>
      </c>
      <c r="Y129" s="88">
        <v>0</v>
      </c>
      <c r="Z129" s="88">
        <v>0</v>
      </c>
      <c r="AA129" s="88">
        <v>0</v>
      </c>
      <c r="AB129" s="88">
        <v>0</v>
      </c>
      <c r="AC129" s="88">
        <v>0</v>
      </c>
      <c r="AD129" s="88">
        <v>1</v>
      </c>
      <c r="AE129" s="88">
        <v>0</v>
      </c>
      <c r="AF129" s="88">
        <v>0</v>
      </c>
      <c r="AG129" s="88">
        <v>0</v>
      </c>
      <c r="AH129" s="88">
        <v>0</v>
      </c>
      <c r="AI129" s="88">
        <v>0</v>
      </c>
      <c r="AJ129" s="88">
        <v>0</v>
      </c>
      <c r="AK129" s="88">
        <v>0</v>
      </c>
      <c r="AL129" s="88">
        <v>0</v>
      </c>
      <c r="AM129" s="88">
        <v>0</v>
      </c>
      <c r="AN129" s="88">
        <v>0</v>
      </c>
      <c r="AO129" s="88">
        <v>0</v>
      </c>
      <c r="AP129" s="88">
        <v>0</v>
      </c>
      <c r="AQ129" s="88">
        <v>0</v>
      </c>
      <c r="AR129" s="88">
        <v>0</v>
      </c>
      <c r="AS129" s="88">
        <v>0</v>
      </c>
      <c r="AT129" s="88">
        <v>0</v>
      </c>
      <c r="AU129" s="88">
        <v>0</v>
      </c>
    </row>
    <row r="130" spans="6:47"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0</v>
      </c>
      <c r="L130" s="88">
        <v>0</v>
      </c>
      <c r="M130" s="88">
        <v>0</v>
      </c>
      <c r="N130" s="88">
        <v>0</v>
      </c>
      <c r="O130" s="88">
        <v>0</v>
      </c>
      <c r="P130" s="88">
        <v>0</v>
      </c>
      <c r="Q130" s="88">
        <v>0</v>
      </c>
      <c r="R130" s="88">
        <v>0</v>
      </c>
      <c r="S130" s="88">
        <v>0</v>
      </c>
      <c r="T130" s="88">
        <v>0</v>
      </c>
      <c r="U130" s="88">
        <v>0</v>
      </c>
      <c r="V130" s="88">
        <v>0</v>
      </c>
      <c r="W130" s="88">
        <v>0</v>
      </c>
      <c r="X130" s="88">
        <v>0</v>
      </c>
      <c r="Y130" s="88">
        <v>0</v>
      </c>
      <c r="Z130" s="88">
        <v>0</v>
      </c>
      <c r="AA130" s="88">
        <v>0</v>
      </c>
      <c r="AB130" s="88">
        <v>0</v>
      </c>
      <c r="AC130" s="88">
        <v>0</v>
      </c>
      <c r="AD130" s="88">
        <v>0</v>
      </c>
      <c r="AE130" s="88">
        <v>1</v>
      </c>
      <c r="AF130" s="88">
        <v>0</v>
      </c>
      <c r="AG130" s="88">
        <v>0</v>
      </c>
      <c r="AH130" s="88">
        <v>0</v>
      </c>
      <c r="AI130" s="88">
        <v>0</v>
      </c>
      <c r="AJ130" s="88">
        <v>0</v>
      </c>
      <c r="AK130" s="88">
        <v>0</v>
      </c>
      <c r="AL130" s="88">
        <v>0</v>
      </c>
      <c r="AM130" s="88">
        <v>0</v>
      </c>
      <c r="AN130" s="88">
        <v>0</v>
      </c>
      <c r="AO130" s="88">
        <v>0</v>
      </c>
      <c r="AP130" s="88">
        <v>0</v>
      </c>
      <c r="AQ130" s="88">
        <v>0</v>
      </c>
      <c r="AR130" s="88">
        <v>0</v>
      </c>
      <c r="AS130" s="88">
        <v>0</v>
      </c>
      <c r="AT130" s="88">
        <v>0</v>
      </c>
      <c r="AU130" s="88">
        <v>0</v>
      </c>
    </row>
    <row r="131" spans="6:47"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0</v>
      </c>
      <c r="Q131" s="88">
        <v>0</v>
      </c>
      <c r="R131" s="88">
        <v>0</v>
      </c>
      <c r="S131" s="88">
        <v>0</v>
      </c>
      <c r="T131" s="88">
        <v>0</v>
      </c>
      <c r="U131" s="88">
        <v>0</v>
      </c>
      <c r="V131" s="88">
        <v>0</v>
      </c>
      <c r="W131" s="88">
        <v>0</v>
      </c>
      <c r="X131" s="88">
        <v>0</v>
      </c>
      <c r="Y131" s="88">
        <v>0</v>
      </c>
      <c r="Z131" s="88">
        <v>0</v>
      </c>
      <c r="AA131" s="88">
        <v>0</v>
      </c>
      <c r="AB131" s="88">
        <v>0</v>
      </c>
      <c r="AC131" s="88">
        <v>0</v>
      </c>
      <c r="AD131" s="88">
        <v>0</v>
      </c>
      <c r="AE131" s="88">
        <v>0</v>
      </c>
      <c r="AF131" s="88">
        <v>1</v>
      </c>
      <c r="AG131" s="88">
        <v>0</v>
      </c>
      <c r="AH131" s="88">
        <v>0</v>
      </c>
      <c r="AI131" s="88">
        <v>0</v>
      </c>
      <c r="AJ131" s="88">
        <v>0</v>
      </c>
      <c r="AK131" s="88">
        <v>0</v>
      </c>
      <c r="AL131" s="88">
        <v>0</v>
      </c>
      <c r="AM131" s="88">
        <v>0</v>
      </c>
      <c r="AN131" s="88">
        <v>0</v>
      </c>
      <c r="AO131" s="88">
        <v>0</v>
      </c>
      <c r="AP131" s="88">
        <v>0</v>
      </c>
      <c r="AQ131" s="88">
        <v>0</v>
      </c>
      <c r="AR131" s="88">
        <v>0</v>
      </c>
      <c r="AS131" s="88">
        <v>0</v>
      </c>
      <c r="AT131" s="88">
        <v>0</v>
      </c>
      <c r="AU131" s="88">
        <v>0</v>
      </c>
    </row>
    <row r="132" spans="6:47"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>
        <v>0</v>
      </c>
      <c r="R132" s="88">
        <v>0</v>
      </c>
      <c r="S132" s="88">
        <v>0</v>
      </c>
      <c r="T132" s="88">
        <v>0</v>
      </c>
      <c r="U132" s="88">
        <v>0</v>
      </c>
      <c r="V132" s="88">
        <v>0</v>
      </c>
      <c r="W132" s="88">
        <v>0</v>
      </c>
      <c r="X132" s="88">
        <v>0</v>
      </c>
      <c r="Y132" s="88">
        <v>0</v>
      </c>
      <c r="Z132" s="88">
        <v>0</v>
      </c>
      <c r="AA132" s="88">
        <v>0</v>
      </c>
      <c r="AB132" s="88">
        <v>0</v>
      </c>
      <c r="AC132" s="88">
        <v>0</v>
      </c>
      <c r="AD132" s="88">
        <v>0</v>
      </c>
      <c r="AE132" s="88">
        <v>0</v>
      </c>
      <c r="AF132" s="88">
        <v>0</v>
      </c>
      <c r="AG132" s="88">
        <v>1</v>
      </c>
      <c r="AH132" s="88">
        <v>0</v>
      </c>
      <c r="AI132" s="88">
        <v>0</v>
      </c>
      <c r="AJ132" s="88">
        <v>0</v>
      </c>
      <c r="AK132" s="88">
        <v>0</v>
      </c>
      <c r="AL132" s="88">
        <v>0</v>
      </c>
      <c r="AM132" s="88">
        <v>0</v>
      </c>
      <c r="AN132" s="88">
        <v>0</v>
      </c>
      <c r="AO132" s="88">
        <v>0</v>
      </c>
      <c r="AP132" s="88">
        <v>0</v>
      </c>
      <c r="AQ132" s="88">
        <v>0</v>
      </c>
      <c r="AR132" s="88">
        <v>0</v>
      </c>
      <c r="AS132" s="88">
        <v>0</v>
      </c>
      <c r="AT132" s="88">
        <v>0</v>
      </c>
      <c r="AU132" s="88">
        <v>0</v>
      </c>
    </row>
    <row r="133" spans="6:47"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v>0</v>
      </c>
      <c r="S133" s="88">
        <v>0</v>
      </c>
      <c r="T133" s="88">
        <v>0</v>
      </c>
      <c r="U133" s="88">
        <v>0</v>
      </c>
      <c r="V133" s="88">
        <v>0</v>
      </c>
      <c r="W133" s="88">
        <v>0</v>
      </c>
      <c r="X133" s="88">
        <v>0</v>
      </c>
      <c r="Y133" s="88">
        <v>0</v>
      </c>
      <c r="Z133" s="88">
        <v>0</v>
      </c>
      <c r="AA133" s="88">
        <v>0</v>
      </c>
      <c r="AB133" s="88">
        <v>0</v>
      </c>
      <c r="AC133" s="88">
        <v>0</v>
      </c>
      <c r="AD133" s="88">
        <v>0</v>
      </c>
      <c r="AE133" s="88">
        <v>0</v>
      </c>
      <c r="AF133" s="88">
        <v>0</v>
      </c>
      <c r="AG133" s="88">
        <v>0</v>
      </c>
      <c r="AH133" s="88">
        <v>1</v>
      </c>
      <c r="AI133" s="88">
        <v>0</v>
      </c>
      <c r="AJ133" s="88">
        <v>0</v>
      </c>
      <c r="AK133" s="88">
        <v>0</v>
      </c>
      <c r="AL133" s="88">
        <v>0</v>
      </c>
      <c r="AM133" s="88">
        <v>0</v>
      </c>
      <c r="AN133" s="88">
        <v>0</v>
      </c>
      <c r="AO133" s="88">
        <v>0</v>
      </c>
      <c r="AP133" s="88">
        <v>0</v>
      </c>
      <c r="AQ133" s="88">
        <v>0</v>
      </c>
      <c r="AR133" s="88">
        <v>0</v>
      </c>
      <c r="AS133" s="88">
        <v>0</v>
      </c>
      <c r="AT133" s="88">
        <v>0</v>
      </c>
      <c r="AU133" s="88">
        <v>0</v>
      </c>
    </row>
    <row r="134" spans="6:47"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88">
        <v>0</v>
      </c>
      <c r="S134" s="88">
        <v>0</v>
      </c>
      <c r="T134" s="88">
        <v>0</v>
      </c>
      <c r="U134" s="88">
        <v>0</v>
      </c>
      <c r="V134" s="88">
        <v>0</v>
      </c>
      <c r="W134" s="88">
        <v>0</v>
      </c>
      <c r="X134" s="88">
        <v>0</v>
      </c>
      <c r="Y134" s="88">
        <v>0</v>
      </c>
      <c r="Z134" s="88">
        <v>0</v>
      </c>
      <c r="AA134" s="88">
        <v>0</v>
      </c>
      <c r="AB134" s="88">
        <v>0</v>
      </c>
      <c r="AC134" s="88">
        <v>0</v>
      </c>
      <c r="AD134" s="88">
        <v>0</v>
      </c>
      <c r="AE134" s="88">
        <v>0</v>
      </c>
      <c r="AF134" s="88">
        <v>0</v>
      </c>
      <c r="AG134" s="88">
        <v>0</v>
      </c>
      <c r="AH134" s="88">
        <v>0</v>
      </c>
      <c r="AI134" s="88">
        <v>1</v>
      </c>
      <c r="AJ134" s="88">
        <v>0</v>
      </c>
      <c r="AK134" s="88">
        <v>0</v>
      </c>
      <c r="AL134" s="88">
        <v>0</v>
      </c>
      <c r="AM134" s="88">
        <v>0</v>
      </c>
      <c r="AN134" s="88">
        <v>0</v>
      </c>
      <c r="AO134" s="88">
        <v>0</v>
      </c>
      <c r="AP134" s="88">
        <v>0</v>
      </c>
      <c r="AQ134" s="88">
        <v>0</v>
      </c>
      <c r="AR134" s="88">
        <v>0</v>
      </c>
      <c r="AS134" s="88">
        <v>0</v>
      </c>
      <c r="AT134" s="88">
        <v>0</v>
      </c>
      <c r="AU134" s="88">
        <v>0</v>
      </c>
    </row>
    <row r="135" spans="6:47"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  <c r="V135" s="88">
        <v>0</v>
      </c>
      <c r="W135" s="88">
        <v>0</v>
      </c>
      <c r="X135" s="88">
        <v>0</v>
      </c>
      <c r="Y135" s="88">
        <v>0</v>
      </c>
      <c r="Z135" s="88">
        <v>0</v>
      </c>
      <c r="AA135" s="88">
        <v>0</v>
      </c>
      <c r="AB135" s="88">
        <v>0</v>
      </c>
      <c r="AC135" s="88">
        <v>0</v>
      </c>
      <c r="AD135" s="88">
        <v>0</v>
      </c>
      <c r="AE135" s="88">
        <v>0</v>
      </c>
      <c r="AF135" s="88">
        <v>0</v>
      </c>
      <c r="AG135" s="88">
        <v>0</v>
      </c>
      <c r="AH135" s="88">
        <v>0</v>
      </c>
      <c r="AI135" s="88">
        <v>0</v>
      </c>
      <c r="AJ135" s="88">
        <v>1</v>
      </c>
      <c r="AK135" s="88">
        <v>0</v>
      </c>
      <c r="AL135" s="88">
        <v>0</v>
      </c>
      <c r="AM135" s="88">
        <v>0</v>
      </c>
      <c r="AN135" s="88">
        <v>0</v>
      </c>
      <c r="AO135" s="88">
        <v>0</v>
      </c>
      <c r="AP135" s="88">
        <v>0</v>
      </c>
      <c r="AQ135" s="88">
        <v>0</v>
      </c>
      <c r="AR135" s="88">
        <v>0</v>
      </c>
      <c r="AS135" s="88">
        <v>0</v>
      </c>
      <c r="AT135" s="88">
        <v>0</v>
      </c>
      <c r="AU135" s="88">
        <v>0</v>
      </c>
    </row>
    <row r="136" spans="6:47">
      <c r="F136" s="88">
        <v>0</v>
      </c>
      <c r="G136" s="88">
        <v>0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0</v>
      </c>
      <c r="V136" s="88">
        <v>0</v>
      </c>
      <c r="W136" s="88">
        <v>0</v>
      </c>
      <c r="X136" s="88">
        <v>0</v>
      </c>
      <c r="Y136" s="88">
        <v>0</v>
      </c>
      <c r="Z136" s="88">
        <v>0</v>
      </c>
      <c r="AA136" s="88">
        <v>0</v>
      </c>
      <c r="AB136" s="88">
        <v>0</v>
      </c>
      <c r="AC136" s="88">
        <v>0</v>
      </c>
      <c r="AD136" s="88">
        <v>0</v>
      </c>
      <c r="AE136" s="88">
        <v>0</v>
      </c>
      <c r="AF136" s="88">
        <v>0</v>
      </c>
      <c r="AG136" s="88">
        <v>0</v>
      </c>
      <c r="AH136" s="88">
        <v>0</v>
      </c>
      <c r="AI136" s="88">
        <v>0</v>
      </c>
      <c r="AJ136" s="88">
        <v>0</v>
      </c>
      <c r="AK136" s="88">
        <v>1</v>
      </c>
      <c r="AL136" s="88">
        <v>0</v>
      </c>
      <c r="AM136" s="88">
        <v>0</v>
      </c>
      <c r="AN136" s="88">
        <v>0</v>
      </c>
      <c r="AO136" s="88">
        <v>0</v>
      </c>
      <c r="AP136" s="88">
        <v>0</v>
      </c>
      <c r="AQ136" s="88">
        <v>0</v>
      </c>
      <c r="AR136" s="88">
        <v>0</v>
      </c>
      <c r="AS136" s="88">
        <v>0</v>
      </c>
      <c r="AT136" s="88">
        <v>0</v>
      </c>
      <c r="AU136" s="88">
        <v>0</v>
      </c>
    </row>
    <row r="137" spans="6:47"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0</v>
      </c>
      <c r="V137" s="88">
        <v>0</v>
      </c>
      <c r="W137" s="88">
        <v>0</v>
      </c>
      <c r="X137" s="88">
        <v>0</v>
      </c>
      <c r="Y137" s="88">
        <v>0</v>
      </c>
      <c r="Z137" s="88">
        <v>0</v>
      </c>
      <c r="AA137" s="88">
        <v>0</v>
      </c>
      <c r="AB137" s="88">
        <v>0</v>
      </c>
      <c r="AC137" s="88">
        <v>0</v>
      </c>
      <c r="AD137" s="88">
        <v>0</v>
      </c>
      <c r="AE137" s="88">
        <v>0</v>
      </c>
      <c r="AF137" s="88">
        <v>0</v>
      </c>
      <c r="AG137" s="88">
        <v>0</v>
      </c>
      <c r="AH137" s="88">
        <v>0</v>
      </c>
      <c r="AI137" s="88">
        <v>0</v>
      </c>
      <c r="AJ137" s="88">
        <v>0</v>
      </c>
      <c r="AK137" s="88">
        <v>0</v>
      </c>
      <c r="AL137" s="88">
        <v>1</v>
      </c>
      <c r="AM137" s="88">
        <v>0</v>
      </c>
      <c r="AN137" s="88">
        <v>0</v>
      </c>
      <c r="AO137" s="88">
        <v>0</v>
      </c>
      <c r="AP137" s="88">
        <v>0</v>
      </c>
      <c r="AQ137" s="88">
        <v>0</v>
      </c>
      <c r="AR137" s="88">
        <v>0</v>
      </c>
      <c r="AS137" s="88">
        <v>0</v>
      </c>
      <c r="AT137" s="88">
        <v>0</v>
      </c>
      <c r="AU137" s="88">
        <v>0</v>
      </c>
    </row>
    <row r="138" spans="6:47"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0</v>
      </c>
      <c r="P138" s="88">
        <v>0</v>
      </c>
      <c r="Q138" s="88">
        <v>0</v>
      </c>
      <c r="R138" s="88">
        <v>0</v>
      </c>
      <c r="S138" s="88">
        <v>0</v>
      </c>
      <c r="T138" s="88">
        <v>0</v>
      </c>
      <c r="U138" s="88">
        <v>0</v>
      </c>
      <c r="V138" s="88">
        <v>0</v>
      </c>
      <c r="W138" s="88">
        <v>0</v>
      </c>
      <c r="X138" s="88">
        <v>0</v>
      </c>
      <c r="Y138" s="88">
        <v>0</v>
      </c>
      <c r="Z138" s="88">
        <v>0</v>
      </c>
      <c r="AA138" s="88">
        <v>0</v>
      </c>
      <c r="AB138" s="88">
        <v>0</v>
      </c>
      <c r="AC138" s="88">
        <v>0</v>
      </c>
      <c r="AD138" s="88">
        <v>0</v>
      </c>
      <c r="AE138" s="88">
        <v>0</v>
      </c>
      <c r="AF138" s="88">
        <v>0</v>
      </c>
      <c r="AG138" s="88">
        <v>0</v>
      </c>
      <c r="AH138" s="88">
        <v>0</v>
      </c>
      <c r="AI138" s="88">
        <v>0</v>
      </c>
      <c r="AJ138" s="88">
        <v>0</v>
      </c>
      <c r="AK138" s="88">
        <v>0</v>
      </c>
      <c r="AL138" s="88">
        <v>0</v>
      </c>
      <c r="AM138" s="88">
        <v>1</v>
      </c>
      <c r="AN138" s="88">
        <v>0</v>
      </c>
      <c r="AO138" s="88">
        <v>0</v>
      </c>
      <c r="AP138" s="88">
        <v>0</v>
      </c>
      <c r="AQ138" s="88">
        <v>0</v>
      </c>
      <c r="AR138" s="88">
        <v>0</v>
      </c>
      <c r="AS138" s="88">
        <v>0</v>
      </c>
      <c r="AT138" s="88">
        <v>0</v>
      </c>
      <c r="AU138" s="88">
        <v>0</v>
      </c>
    </row>
    <row r="139" spans="6:47">
      <c r="F139" s="88">
        <v>0</v>
      </c>
      <c r="G139" s="88">
        <v>0</v>
      </c>
      <c r="H139" s="88">
        <v>0</v>
      </c>
      <c r="I139" s="88">
        <v>0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</v>
      </c>
      <c r="P139" s="88">
        <v>0</v>
      </c>
      <c r="Q139" s="88">
        <v>0</v>
      </c>
      <c r="R139" s="88">
        <v>0</v>
      </c>
      <c r="S139" s="88">
        <v>0</v>
      </c>
      <c r="T139" s="88">
        <v>0</v>
      </c>
      <c r="U139" s="88">
        <v>0</v>
      </c>
      <c r="V139" s="88">
        <v>0</v>
      </c>
      <c r="W139" s="88">
        <v>0</v>
      </c>
      <c r="X139" s="88">
        <v>0</v>
      </c>
      <c r="Y139" s="88">
        <v>0</v>
      </c>
      <c r="Z139" s="88">
        <v>0</v>
      </c>
      <c r="AA139" s="88">
        <v>0</v>
      </c>
      <c r="AB139" s="88">
        <v>0</v>
      </c>
      <c r="AC139" s="88">
        <v>0</v>
      </c>
      <c r="AD139" s="88">
        <v>0</v>
      </c>
      <c r="AE139" s="88">
        <v>0</v>
      </c>
      <c r="AF139" s="88">
        <v>0</v>
      </c>
      <c r="AG139" s="88">
        <v>0</v>
      </c>
      <c r="AH139" s="88">
        <v>0</v>
      </c>
      <c r="AI139" s="88">
        <v>0</v>
      </c>
      <c r="AJ139" s="88">
        <v>0</v>
      </c>
      <c r="AK139" s="88">
        <v>0</v>
      </c>
      <c r="AL139" s="88">
        <v>0</v>
      </c>
      <c r="AM139" s="88">
        <v>0</v>
      </c>
      <c r="AN139" s="88">
        <v>1</v>
      </c>
      <c r="AO139" s="88">
        <v>0</v>
      </c>
      <c r="AP139" s="88">
        <v>0</v>
      </c>
      <c r="AQ139" s="88">
        <v>0</v>
      </c>
      <c r="AR139" s="88">
        <v>0</v>
      </c>
      <c r="AS139" s="88">
        <v>0</v>
      </c>
      <c r="AT139" s="88">
        <v>0</v>
      </c>
      <c r="AU139" s="88">
        <v>0</v>
      </c>
    </row>
    <row r="140" spans="6:47">
      <c r="F140" s="88">
        <v>0</v>
      </c>
      <c r="G140" s="88">
        <v>0</v>
      </c>
      <c r="H140" s="88">
        <v>0</v>
      </c>
      <c r="I140" s="88">
        <v>0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v>0</v>
      </c>
      <c r="S140" s="88">
        <v>0</v>
      </c>
      <c r="T140" s="88">
        <v>0</v>
      </c>
      <c r="U140" s="88">
        <v>0</v>
      </c>
      <c r="V140" s="88">
        <v>0</v>
      </c>
      <c r="W140" s="88">
        <v>0</v>
      </c>
      <c r="X140" s="88">
        <v>0</v>
      </c>
      <c r="Y140" s="88">
        <v>0</v>
      </c>
      <c r="Z140" s="88">
        <v>0</v>
      </c>
      <c r="AA140" s="88">
        <v>0</v>
      </c>
      <c r="AB140" s="88">
        <v>0</v>
      </c>
      <c r="AC140" s="88">
        <v>0</v>
      </c>
      <c r="AD140" s="88">
        <v>0</v>
      </c>
      <c r="AE140" s="88">
        <v>0</v>
      </c>
      <c r="AF140" s="88">
        <v>0</v>
      </c>
      <c r="AG140" s="88">
        <v>0</v>
      </c>
      <c r="AH140" s="88">
        <v>0</v>
      </c>
      <c r="AI140" s="88">
        <v>0</v>
      </c>
      <c r="AJ140" s="88">
        <v>0</v>
      </c>
      <c r="AK140" s="88">
        <v>0</v>
      </c>
      <c r="AL140" s="88">
        <v>0</v>
      </c>
      <c r="AM140" s="88">
        <v>0</v>
      </c>
      <c r="AN140" s="88">
        <v>0</v>
      </c>
      <c r="AO140" s="88">
        <v>1</v>
      </c>
      <c r="AP140" s="88">
        <v>0</v>
      </c>
      <c r="AQ140" s="88">
        <v>0</v>
      </c>
      <c r="AR140" s="88">
        <v>0</v>
      </c>
      <c r="AS140" s="88">
        <v>0</v>
      </c>
      <c r="AT140" s="88">
        <v>0</v>
      </c>
      <c r="AU140" s="88">
        <v>0</v>
      </c>
    </row>
    <row r="141" spans="6:47">
      <c r="F141" s="88">
        <v>0</v>
      </c>
      <c r="G141" s="88">
        <v>0</v>
      </c>
      <c r="H141" s="88">
        <v>0</v>
      </c>
      <c r="I141" s="88">
        <v>0</v>
      </c>
      <c r="J141" s="88">
        <v>0</v>
      </c>
      <c r="K141" s="88">
        <v>0</v>
      </c>
      <c r="L141" s="88">
        <v>0</v>
      </c>
      <c r="M141" s="88">
        <v>0</v>
      </c>
      <c r="N141" s="88">
        <v>0</v>
      </c>
      <c r="O141" s="88">
        <v>0</v>
      </c>
      <c r="P141" s="88">
        <v>0</v>
      </c>
      <c r="Q141" s="88">
        <v>0</v>
      </c>
      <c r="R141" s="88">
        <v>0</v>
      </c>
      <c r="S141" s="88">
        <v>0</v>
      </c>
      <c r="T141" s="88">
        <v>0</v>
      </c>
      <c r="U141" s="88">
        <v>0</v>
      </c>
      <c r="V141" s="88">
        <v>0</v>
      </c>
      <c r="W141" s="88">
        <v>0</v>
      </c>
      <c r="X141" s="88">
        <v>0</v>
      </c>
      <c r="Y141" s="88">
        <v>0</v>
      </c>
      <c r="Z141" s="88">
        <v>0</v>
      </c>
      <c r="AA141" s="88">
        <v>0</v>
      </c>
      <c r="AB141" s="88">
        <v>0</v>
      </c>
      <c r="AC141" s="88">
        <v>0</v>
      </c>
      <c r="AD141" s="88">
        <v>0</v>
      </c>
      <c r="AE141" s="88">
        <v>0</v>
      </c>
      <c r="AF141" s="88">
        <v>0</v>
      </c>
      <c r="AG141" s="88">
        <v>0</v>
      </c>
      <c r="AH141" s="88">
        <v>0</v>
      </c>
      <c r="AI141" s="88">
        <v>0</v>
      </c>
      <c r="AJ141" s="88">
        <v>0</v>
      </c>
      <c r="AK141" s="88">
        <v>0</v>
      </c>
      <c r="AL141" s="88">
        <v>0</v>
      </c>
      <c r="AM141" s="88">
        <v>0</v>
      </c>
      <c r="AN141" s="88">
        <v>0</v>
      </c>
      <c r="AO141" s="88">
        <v>0</v>
      </c>
      <c r="AP141" s="88">
        <v>1</v>
      </c>
      <c r="AQ141" s="88">
        <v>0</v>
      </c>
      <c r="AR141" s="88">
        <v>0</v>
      </c>
      <c r="AS141" s="88">
        <v>0</v>
      </c>
      <c r="AT141" s="88">
        <v>0</v>
      </c>
      <c r="AU141" s="88">
        <v>0</v>
      </c>
    </row>
    <row r="142" spans="6:47"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v>0</v>
      </c>
      <c r="S142" s="88">
        <v>0</v>
      </c>
      <c r="T142" s="88">
        <v>0</v>
      </c>
      <c r="U142" s="88">
        <v>0</v>
      </c>
      <c r="V142" s="88">
        <v>0</v>
      </c>
      <c r="W142" s="88">
        <v>0</v>
      </c>
      <c r="X142" s="88">
        <v>0</v>
      </c>
      <c r="Y142" s="88">
        <v>0</v>
      </c>
      <c r="Z142" s="88">
        <v>0</v>
      </c>
      <c r="AA142" s="88">
        <v>0</v>
      </c>
      <c r="AB142" s="88">
        <v>0</v>
      </c>
      <c r="AC142" s="88">
        <v>0</v>
      </c>
      <c r="AD142" s="88">
        <v>0</v>
      </c>
      <c r="AE142" s="88">
        <v>0</v>
      </c>
      <c r="AF142" s="88">
        <v>0</v>
      </c>
      <c r="AG142" s="88">
        <v>0</v>
      </c>
      <c r="AH142" s="88">
        <v>0</v>
      </c>
      <c r="AI142" s="88">
        <v>0</v>
      </c>
      <c r="AJ142" s="88">
        <v>0</v>
      </c>
      <c r="AK142" s="88">
        <v>0</v>
      </c>
      <c r="AL142" s="88">
        <v>0</v>
      </c>
      <c r="AM142" s="88">
        <v>0</v>
      </c>
      <c r="AN142" s="88">
        <v>0</v>
      </c>
      <c r="AO142" s="88">
        <v>0</v>
      </c>
      <c r="AP142" s="88">
        <v>0</v>
      </c>
      <c r="AQ142" s="88">
        <v>1</v>
      </c>
      <c r="AR142" s="88">
        <v>0</v>
      </c>
      <c r="AS142" s="88">
        <v>0</v>
      </c>
      <c r="AT142" s="88">
        <v>0</v>
      </c>
      <c r="AU142" s="88">
        <v>0</v>
      </c>
    </row>
    <row r="143" spans="6:47"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  <c r="V143" s="88">
        <v>0</v>
      </c>
      <c r="W143" s="88">
        <v>0</v>
      </c>
      <c r="X143" s="88">
        <v>0</v>
      </c>
      <c r="Y143" s="88">
        <v>0</v>
      </c>
      <c r="Z143" s="88">
        <v>0</v>
      </c>
      <c r="AA143" s="88">
        <v>0</v>
      </c>
      <c r="AB143" s="88">
        <v>0</v>
      </c>
      <c r="AC143" s="88">
        <v>0</v>
      </c>
      <c r="AD143" s="88">
        <v>0</v>
      </c>
      <c r="AE143" s="88">
        <v>0</v>
      </c>
      <c r="AF143" s="88">
        <v>0</v>
      </c>
      <c r="AG143" s="88">
        <v>0</v>
      </c>
      <c r="AH143" s="88">
        <v>0</v>
      </c>
      <c r="AI143" s="88">
        <v>0</v>
      </c>
      <c r="AJ143" s="88">
        <v>0</v>
      </c>
      <c r="AK143" s="88">
        <v>0</v>
      </c>
      <c r="AL143" s="88">
        <v>0</v>
      </c>
      <c r="AM143" s="88">
        <v>0</v>
      </c>
      <c r="AN143" s="88">
        <v>0</v>
      </c>
      <c r="AO143" s="88">
        <v>0</v>
      </c>
      <c r="AP143" s="88">
        <v>0</v>
      </c>
      <c r="AQ143" s="88">
        <v>0</v>
      </c>
      <c r="AR143" s="88">
        <v>1</v>
      </c>
      <c r="AS143" s="88">
        <v>0</v>
      </c>
      <c r="AT143" s="88">
        <v>0</v>
      </c>
      <c r="AU143" s="88">
        <v>0</v>
      </c>
    </row>
    <row r="144" spans="6:47"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  <c r="V144" s="88">
        <v>0</v>
      </c>
      <c r="W144" s="88">
        <v>0</v>
      </c>
      <c r="X144" s="88">
        <v>0</v>
      </c>
      <c r="Y144" s="88">
        <v>0</v>
      </c>
      <c r="Z144" s="88">
        <v>0</v>
      </c>
      <c r="AA144" s="88">
        <v>0</v>
      </c>
      <c r="AB144" s="88">
        <v>0</v>
      </c>
      <c r="AC144" s="88">
        <v>0</v>
      </c>
      <c r="AD144" s="88">
        <v>0</v>
      </c>
      <c r="AE144" s="88">
        <v>0</v>
      </c>
      <c r="AF144" s="88">
        <v>0</v>
      </c>
      <c r="AG144" s="88">
        <v>0</v>
      </c>
      <c r="AH144" s="88">
        <v>0</v>
      </c>
      <c r="AI144" s="88">
        <v>0</v>
      </c>
      <c r="AJ144" s="88">
        <v>0</v>
      </c>
      <c r="AK144" s="88">
        <v>0</v>
      </c>
      <c r="AL144" s="88">
        <v>0</v>
      </c>
      <c r="AM144" s="88">
        <v>0</v>
      </c>
      <c r="AN144" s="88">
        <v>0</v>
      </c>
      <c r="AO144" s="88">
        <v>0</v>
      </c>
      <c r="AP144" s="88">
        <v>0</v>
      </c>
      <c r="AQ144" s="88">
        <v>0</v>
      </c>
      <c r="AR144" s="88">
        <v>0</v>
      </c>
      <c r="AS144" s="88">
        <v>1</v>
      </c>
      <c r="AT144" s="88">
        <v>0</v>
      </c>
      <c r="AU144" s="88">
        <v>0</v>
      </c>
    </row>
    <row r="145" spans="2:47"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  <c r="V145" s="88">
        <v>0</v>
      </c>
      <c r="W145" s="88">
        <v>0</v>
      </c>
      <c r="X145" s="88">
        <v>0</v>
      </c>
      <c r="Y145" s="88">
        <v>0</v>
      </c>
      <c r="Z145" s="88">
        <v>0</v>
      </c>
      <c r="AA145" s="88">
        <v>0</v>
      </c>
      <c r="AB145" s="88">
        <v>0</v>
      </c>
      <c r="AC145" s="88">
        <v>0</v>
      </c>
      <c r="AD145" s="88">
        <v>0</v>
      </c>
      <c r="AE145" s="88">
        <v>0</v>
      </c>
      <c r="AF145" s="88">
        <v>0</v>
      </c>
      <c r="AG145" s="88">
        <v>0</v>
      </c>
      <c r="AH145" s="88">
        <v>0</v>
      </c>
      <c r="AI145" s="88">
        <v>0</v>
      </c>
      <c r="AJ145" s="88">
        <v>0</v>
      </c>
      <c r="AK145" s="88">
        <v>0</v>
      </c>
      <c r="AL145" s="88">
        <v>0</v>
      </c>
      <c r="AM145" s="88">
        <v>0</v>
      </c>
      <c r="AN145" s="88">
        <v>0</v>
      </c>
      <c r="AO145" s="88">
        <v>0</v>
      </c>
      <c r="AP145" s="88">
        <v>0</v>
      </c>
      <c r="AQ145" s="88">
        <v>0</v>
      </c>
      <c r="AR145" s="88">
        <v>0</v>
      </c>
      <c r="AS145" s="88">
        <v>0</v>
      </c>
      <c r="AT145" s="88">
        <v>1</v>
      </c>
      <c r="AU145" s="88">
        <v>0</v>
      </c>
    </row>
    <row r="146" spans="2:47"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  <c r="V146" s="88">
        <v>0</v>
      </c>
      <c r="W146" s="88">
        <v>0</v>
      </c>
      <c r="X146" s="88">
        <v>0</v>
      </c>
      <c r="Y146" s="88">
        <v>0</v>
      </c>
      <c r="Z146" s="88">
        <v>0</v>
      </c>
      <c r="AA146" s="88">
        <v>0</v>
      </c>
      <c r="AB146" s="88">
        <v>0</v>
      </c>
      <c r="AC146" s="88">
        <v>0</v>
      </c>
      <c r="AD146" s="88">
        <v>0</v>
      </c>
      <c r="AE146" s="88">
        <v>0</v>
      </c>
      <c r="AF146" s="88">
        <v>0</v>
      </c>
      <c r="AG146" s="88">
        <v>0</v>
      </c>
      <c r="AH146" s="88">
        <v>0</v>
      </c>
      <c r="AI146" s="88">
        <v>0</v>
      </c>
      <c r="AJ146" s="88">
        <v>0</v>
      </c>
      <c r="AK146" s="88">
        <v>0</v>
      </c>
      <c r="AL146" s="88">
        <v>0</v>
      </c>
      <c r="AM146" s="88">
        <v>0</v>
      </c>
      <c r="AN146" s="88">
        <v>0</v>
      </c>
      <c r="AO146" s="88">
        <v>0</v>
      </c>
      <c r="AP146" s="88">
        <v>0</v>
      </c>
      <c r="AQ146" s="88">
        <v>0</v>
      </c>
      <c r="AR146" s="88">
        <v>0</v>
      </c>
      <c r="AS146" s="88">
        <v>0</v>
      </c>
      <c r="AT146" s="88">
        <v>0</v>
      </c>
      <c r="AU146" s="88">
        <v>1</v>
      </c>
    </row>
    <row r="149" spans="2:47">
      <c r="B149" t="s">
        <v>205</v>
      </c>
    </row>
    <row r="150" spans="2:47">
      <c r="F150" cm="1">
        <f t="array" ref="F150:AU191">F105:AU146-F60:AU101</f>
        <v>0.91504847451462989</v>
      </c>
      <c r="G150">
        <v>-9.6267881155994361E-4</v>
      </c>
      <c r="H150">
        <v>-1.2505199036499424E-6</v>
      </c>
      <c r="I150">
        <v>-1.6125013021241853E-4</v>
      </c>
      <c r="J150">
        <v>-3.0914489234673181E-6</v>
      </c>
      <c r="K150">
        <v>-0.22475422529166952</v>
      </c>
      <c r="L150">
        <v>-7.9031069177912472E-2</v>
      </c>
      <c r="M150">
        <v>-2.4385860239103878E-2</v>
      </c>
      <c r="N150">
        <v>-1.8198605402988559E-2</v>
      </c>
      <c r="O150">
        <v>-8.1439287329063741E-6</v>
      </c>
      <c r="P150">
        <v>-1.8052787885469577E-2</v>
      </c>
      <c r="Q150">
        <v>-1.805278788546957E-2</v>
      </c>
      <c r="R150">
        <v>-1.8052787885469573E-2</v>
      </c>
      <c r="S150">
        <v>-3.6524324141201976E-5</v>
      </c>
      <c r="T150">
        <v>-1.6253015036045974E-5</v>
      </c>
      <c r="U150">
        <v>-1.7963779290542176E-5</v>
      </c>
      <c r="V150">
        <v>-1.7963779290542176E-5</v>
      </c>
      <c r="W150">
        <v>-1.5329029669405481E-5</v>
      </c>
      <c r="X150">
        <v>-3.4427872885432589E-6</v>
      </c>
      <c r="Y150">
        <v>-1.3258215155755094E-5</v>
      </c>
      <c r="Z150">
        <v>-5.0818323637878561E-5</v>
      </c>
      <c r="AA150">
        <v>-7.3615435978700725E-6</v>
      </c>
      <c r="AB150">
        <v>-7.3615435978700716E-6</v>
      </c>
      <c r="AC150">
        <v>-5.471036427481129E-6</v>
      </c>
      <c r="AD150">
        <v>-8.7125483245490581E-4</v>
      </c>
      <c r="AE150">
        <v>-4.1398225051100933E-7</v>
      </c>
      <c r="AF150">
        <v>-4.8516862852947208E-5</v>
      </c>
      <c r="AG150">
        <v>-2.0368957142220712E-3</v>
      </c>
      <c r="AH150">
        <v>-6.2992560742904684E-6</v>
      </c>
      <c r="AI150">
        <v>-8.8790282386420612E-5</v>
      </c>
      <c r="AJ150">
        <v>-4.9113357386146077E-2</v>
      </c>
      <c r="AK150">
        <v>-2.5492361933009328E-3</v>
      </c>
      <c r="AL150">
        <v>-5.9098645185898586E-2</v>
      </c>
      <c r="AM150">
        <v>-8.3482808669864045E-2</v>
      </c>
      <c r="AN150">
        <v>-2.0232263799945712E-4</v>
      </c>
      <c r="AO150">
        <v>-9.9042873103821526E-6</v>
      </c>
      <c r="AP150">
        <v>-5.9058813428328687E-2</v>
      </c>
      <c r="AQ150">
        <v>-2.5524220195401581E-2</v>
      </c>
      <c r="AR150">
        <v>-2.5478078380947143E-3</v>
      </c>
      <c r="AS150">
        <v>-1.7889404351310904E-3</v>
      </c>
      <c r="AT150">
        <v>-2.3940958105921075E-4</v>
      </c>
      <c r="AU150">
        <v>-7.6438629153264773E-3</v>
      </c>
    </row>
    <row r="151" spans="2:47">
      <c r="F151">
        <v>-1.0021487447589179E-4</v>
      </c>
      <c r="G151">
        <v>0.89632720950362954</v>
      </c>
      <c r="H151">
        <v>-1.8592729927467343E-3</v>
      </c>
      <c r="I151">
        <v>-2.5344004859115137E-3</v>
      </c>
      <c r="J151">
        <v>-7.0163009525527E-4</v>
      </c>
      <c r="K151">
        <v>-8.0804653611463509E-3</v>
      </c>
      <c r="L151">
        <v>-1.2692995116372421E-3</v>
      </c>
      <c r="M151">
        <v>-5.6649167471963177E-3</v>
      </c>
      <c r="N151">
        <v>-5.1458173658257313E-3</v>
      </c>
      <c r="O151">
        <v>-1.050400659503883E-2</v>
      </c>
      <c r="P151">
        <v>-4.6749431646420673E-3</v>
      </c>
      <c r="Q151">
        <v>-4.6749431646420665E-3</v>
      </c>
      <c r="R151">
        <v>-4.6749431646420673E-3</v>
      </c>
      <c r="S151">
        <v>-2.3164216267508426E-2</v>
      </c>
      <c r="T151">
        <v>-1.5086391020677976E-3</v>
      </c>
      <c r="U151">
        <v>-7.8881842570418647E-3</v>
      </c>
      <c r="V151">
        <v>-7.8881842570418664E-3</v>
      </c>
      <c r="W151">
        <v>-1.9674082891440004E-2</v>
      </c>
      <c r="X151">
        <v>-9.2023094167416211E-5</v>
      </c>
      <c r="Y151">
        <v>-6.97143152619878E-3</v>
      </c>
      <c r="Z151">
        <v>-1.7296767730657671E-2</v>
      </c>
      <c r="AA151">
        <v>-1.0855778971962792E-3</v>
      </c>
      <c r="AB151">
        <v>-1.0855778971962792E-3</v>
      </c>
      <c r="AC151">
        <v>-9.6090265309422013E-3</v>
      </c>
      <c r="AD151">
        <v>-0.15031238896112761</v>
      </c>
      <c r="AE151">
        <v>-0.11560454345519935</v>
      </c>
      <c r="AF151">
        <v>-2.3690239289318768E-3</v>
      </c>
      <c r="AG151">
        <v>-1.1983748090300158E-3</v>
      </c>
      <c r="AH151">
        <v>0</v>
      </c>
      <c r="AI151">
        <v>-6.4944092492716079E-6</v>
      </c>
      <c r="AJ151">
        <v>0</v>
      </c>
      <c r="AK151">
        <v>0</v>
      </c>
      <c r="AL151">
        <v>-5.1219889707571243E-7</v>
      </c>
      <c r="AM151">
        <v>-3.4460323889840433E-4</v>
      </c>
      <c r="AN151">
        <v>0</v>
      </c>
      <c r="AO151">
        <v>0</v>
      </c>
      <c r="AP151">
        <v>-5.58468520728156E-6</v>
      </c>
      <c r="AQ151">
        <v>-1.3666997584820945E-3</v>
      </c>
      <c r="AR151">
        <v>-2.8688147904611436E-4</v>
      </c>
      <c r="AS151">
        <v>-3.3101563289963357E-4</v>
      </c>
      <c r="AT151">
        <v>-6.9619973658711462E-5</v>
      </c>
      <c r="AU151">
        <v>0</v>
      </c>
    </row>
    <row r="152" spans="2:47">
      <c r="F152">
        <v>0</v>
      </c>
      <c r="G152">
        <v>-3.3884686352610959E-5</v>
      </c>
      <c r="H152">
        <v>0.93115337701649459</v>
      </c>
      <c r="I152">
        <v>-5.2511504901057994E-5</v>
      </c>
      <c r="J152">
        <v>0</v>
      </c>
      <c r="K152">
        <v>-2.5898070701158063E-3</v>
      </c>
      <c r="L152">
        <v>-6.1305435340671126E-4</v>
      </c>
      <c r="M152">
        <v>-6.5606534392173988E-4</v>
      </c>
      <c r="N152">
        <v>-1.4015419709777436E-3</v>
      </c>
      <c r="O152">
        <v>-0.1717942246199046</v>
      </c>
      <c r="P152">
        <v>-7.4304492851039799E-3</v>
      </c>
      <c r="Q152">
        <v>-7.430449285103979E-3</v>
      </c>
      <c r="R152">
        <v>-7.430449285103979E-3</v>
      </c>
      <c r="S152">
        <v>-9.0041540788007059E-3</v>
      </c>
      <c r="T152">
        <v>-2.8961665748212248E-3</v>
      </c>
      <c r="U152">
        <v>-2.0733201514945886E-3</v>
      </c>
      <c r="V152">
        <v>-2.073320151494589E-3</v>
      </c>
      <c r="W152">
        <v>-5.7899308128770543E-3</v>
      </c>
      <c r="X152">
        <v>-1.0708684215916505E-4</v>
      </c>
      <c r="Y152">
        <v>-3.7927708437424475E-4</v>
      </c>
      <c r="Z152">
        <v>-1.2462399835882875E-3</v>
      </c>
      <c r="AA152">
        <v>-1.7713891015975962E-4</v>
      </c>
      <c r="AB152">
        <v>-1.7713891015975962E-4</v>
      </c>
      <c r="AC152">
        <v>-1.7422421175099388E-3</v>
      </c>
      <c r="AD152">
        <v>-2.0783550255851794E-3</v>
      </c>
      <c r="AE152">
        <v>-1.943274082123729E-2</v>
      </c>
      <c r="AF152">
        <v>0</v>
      </c>
      <c r="AG152">
        <v>-8.0720642117076425E-7</v>
      </c>
      <c r="AH152">
        <v>0</v>
      </c>
      <c r="AI152">
        <v>-4.9033290171696269E-7</v>
      </c>
      <c r="AJ152">
        <v>0</v>
      </c>
      <c r="AK152">
        <v>0</v>
      </c>
      <c r="AL152">
        <v>0</v>
      </c>
      <c r="AM152">
        <v>-5.3015882907446826E-5</v>
      </c>
      <c r="AN152">
        <v>0</v>
      </c>
      <c r="AO152">
        <v>0</v>
      </c>
      <c r="AP152">
        <v>-8.5262369576817712E-7</v>
      </c>
      <c r="AQ152">
        <v>-2.1046691716845544E-4</v>
      </c>
      <c r="AR152">
        <v>-4.4168112611721924E-5</v>
      </c>
      <c r="AS152">
        <v>-5.0987475348442172E-5</v>
      </c>
      <c r="AT152">
        <v>-1.0702772069921313E-5</v>
      </c>
      <c r="AU152">
        <v>0</v>
      </c>
    </row>
    <row r="153" spans="2:47">
      <c r="F153">
        <v>-2.6257172351762041E-7</v>
      </c>
      <c r="G153">
        <v>-1.0531183658818591E-6</v>
      </c>
      <c r="H153">
        <v>-5.7774019548627336E-6</v>
      </c>
      <c r="I153">
        <v>0.76186475557648015</v>
      </c>
      <c r="J153">
        <v>-0.12302835760335422</v>
      </c>
      <c r="K153">
        <v>-6.4788046003325502E-5</v>
      </c>
      <c r="L153">
        <v>-7.1005453849378327E-6</v>
      </c>
      <c r="M153">
        <v>-1.6228594615009129E-3</v>
      </c>
      <c r="N153">
        <v>-3.1441518672690072E-4</v>
      </c>
      <c r="O153">
        <v>-1.7577085871690905E-6</v>
      </c>
      <c r="P153">
        <v>-1.0631730566447229E-3</v>
      </c>
      <c r="Q153">
        <v>-1.0631730566447227E-3</v>
      </c>
      <c r="R153">
        <v>-1.0631730566447227E-3</v>
      </c>
      <c r="S153">
        <v>-1.2192631049980801E-2</v>
      </c>
      <c r="T153">
        <v>-2.1707178803755356E-4</v>
      </c>
      <c r="U153">
        <v>-0.15153965339641662</v>
      </c>
      <c r="V153">
        <v>-0.15153965339641662</v>
      </c>
      <c r="W153">
        <v>-1.3649198364417213E-3</v>
      </c>
      <c r="X153">
        <v>-3.198809257950825E-4</v>
      </c>
      <c r="Y153">
        <v>-6.3227578745880522E-3</v>
      </c>
      <c r="Z153">
        <v>-2.3578028583759694E-2</v>
      </c>
      <c r="AA153">
        <v>-2.0345949190456419E-4</v>
      </c>
      <c r="AB153">
        <v>-2.0345949190456419E-4</v>
      </c>
      <c r="AC153">
        <v>0</v>
      </c>
      <c r="AD153">
        <v>-1.2378300436320698E-6</v>
      </c>
      <c r="AE153">
        <v>-2.4838935030660559E-7</v>
      </c>
      <c r="AF153">
        <v>-9.8694195878401688E-5</v>
      </c>
      <c r="AG153">
        <v>-1.1256566576188223E-2</v>
      </c>
      <c r="AH153">
        <v>0</v>
      </c>
      <c r="AI153">
        <v>-1.3749334835900139E-6</v>
      </c>
      <c r="AJ153">
        <v>-8.851524280859939E-6</v>
      </c>
      <c r="AK153">
        <v>-6.8058276941379363E-8</v>
      </c>
      <c r="AL153">
        <v>-3.3805127206997018E-6</v>
      </c>
      <c r="AM153">
        <v>0</v>
      </c>
      <c r="AN153">
        <v>-4.8759695560714153E-7</v>
      </c>
      <c r="AO153">
        <v>-2.5559451123566847E-7</v>
      </c>
      <c r="AP153">
        <v>-2.5578710873045314E-7</v>
      </c>
      <c r="AQ153">
        <v>-1.9099594197288618E-7</v>
      </c>
      <c r="AR153">
        <v>-6.0450838453129339E-7</v>
      </c>
      <c r="AS153">
        <v>0</v>
      </c>
      <c r="AT153">
        <v>-4.3642371547251962E-7</v>
      </c>
      <c r="AU153">
        <v>-9.6810433824984562E-6</v>
      </c>
    </row>
    <row r="154" spans="2:47">
      <c r="F154">
        <v>-1.7504781567841361E-7</v>
      </c>
      <c r="G154">
        <v>-2.7332843083956651E-7</v>
      </c>
      <c r="H154">
        <v>-3.8516013032418227E-6</v>
      </c>
      <c r="I154">
        <v>-1.8107373515756153E-2</v>
      </c>
      <c r="J154">
        <v>0.91798272652914015</v>
      </c>
      <c r="K154">
        <v>-4.3192030668883668E-5</v>
      </c>
      <c r="L154">
        <v>-4.1557177833137671E-7</v>
      </c>
      <c r="M154">
        <v>-1.0819063076672754E-3</v>
      </c>
      <c r="N154">
        <v>-2.070013322443441E-4</v>
      </c>
      <c r="O154">
        <v>-1.6705494836731026E-7</v>
      </c>
      <c r="P154">
        <v>-6.552072677891693E-4</v>
      </c>
      <c r="Q154">
        <v>-6.552072677891693E-4</v>
      </c>
      <c r="R154">
        <v>-6.552072677891693E-4</v>
      </c>
      <c r="S154">
        <v>-7.8278466512290944E-3</v>
      </c>
      <c r="T154">
        <v>-5.9229467575227987E-6</v>
      </c>
      <c r="U154">
        <v>-1.3883098684872844E-3</v>
      </c>
      <c r="V154">
        <v>-1.3883098684872844E-3</v>
      </c>
      <c r="W154">
        <v>-9.2901049577838807E-5</v>
      </c>
      <c r="X154">
        <v>-1.8489134911324736E-4</v>
      </c>
      <c r="Y154">
        <v>-1.2149765028726708E-5</v>
      </c>
      <c r="Z154">
        <v>-1.5707911260619777E-3</v>
      </c>
      <c r="AA154">
        <v>-1.35633377408337E-4</v>
      </c>
      <c r="AB154">
        <v>-1.35633377408337E-4</v>
      </c>
      <c r="AC154">
        <v>0</v>
      </c>
      <c r="AD154">
        <v>-8.252200290880464E-7</v>
      </c>
      <c r="AE154">
        <v>-1.6559290020440374E-7</v>
      </c>
      <c r="AF154">
        <v>-6.5796130585601135E-5</v>
      </c>
      <c r="AG154">
        <v>-7.5043777174588159E-3</v>
      </c>
      <c r="AH154">
        <v>0</v>
      </c>
      <c r="AI154">
        <v>-9.1662232239334264E-7</v>
      </c>
      <c r="AJ154">
        <v>-2.9146719629282396E-6</v>
      </c>
      <c r="AK154">
        <v>-4.5372184627586249E-8</v>
      </c>
      <c r="AL154">
        <v>-2.2536751471331348E-6</v>
      </c>
      <c r="AM154">
        <v>0</v>
      </c>
      <c r="AN154">
        <v>-3.2506463707142771E-7</v>
      </c>
      <c r="AO154">
        <v>-1.7039634082377898E-7</v>
      </c>
      <c r="AP154">
        <v>-1.7052473915363542E-7</v>
      </c>
      <c r="AQ154">
        <v>-1.2733062798192415E-7</v>
      </c>
      <c r="AR154">
        <v>-4.0300558968752896E-7</v>
      </c>
      <c r="AS154">
        <v>0</v>
      </c>
      <c r="AT154">
        <v>-2.909491436483464E-7</v>
      </c>
      <c r="AU154">
        <v>-2.6852529090141705E-6</v>
      </c>
    </row>
    <row r="155" spans="2:47">
      <c r="F155">
        <v>-5.756004328801196E-2</v>
      </c>
      <c r="G155">
        <v>-8.5805029604885661E-4</v>
      </c>
      <c r="H155">
        <v>-3.6265077205848329E-5</v>
      </c>
      <c r="I155">
        <v>-4.6576946558359001E-4</v>
      </c>
      <c r="J155">
        <v>-3.0695511602594241E-4</v>
      </c>
      <c r="K155">
        <v>0.50095795627011652</v>
      </c>
      <c r="L155">
        <v>-3.4282307252220486E-3</v>
      </c>
      <c r="M155">
        <v>-7.2694791197878564E-3</v>
      </c>
      <c r="N155">
        <v>-4.9914173901305569E-3</v>
      </c>
      <c r="O155">
        <v>-2.206759551639045E-4</v>
      </c>
      <c r="P155">
        <v>-2.6443873047490209E-2</v>
      </c>
      <c r="Q155">
        <v>-2.6443873047490206E-2</v>
      </c>
      <c r="R155">
        <v>-2.6443873047490206E-2</v>
      </c>
      <c r="S155">
        <v>-1.3639691766672113E-3</v>
      </c>
      <c r="T155">
        <v>-6.0837926576204555E-4</v>
      </c>
      <c r="U155">
        <v>-1.1495326139651034E-2</v>
      </c>
      <c r="V155">
        <v>-1.1495326139651036E-2</v>
      </c>
      <c r="W155">
        <v>-8.7453622486913219E-4</v>
      </c>
      <c r="X155">
        <v>-5.2633630359288789E-4</v>
      </c>
      <c r="Y155">
        <v>-4.1168125626958108E-4</v>
      </c>
      <c r="Z155">
        <v>-5.4054530585891699E-4</v>
      </c>
      <c r="AA155">
        <v>-9.1835492028230622E-5</v>
      </c>
      <c r="AB155">
        <v>-9.1835492028230622E-5</v>
      </c>
      <c r="AC155">
        <v>-1.6569694118126468E-3</v>
      </c>
      <c r="AD155">
        <v>-1.5892682246245081E-4</v>
      </c>
      <c r="AE155">
        <v>-1.4447980542834225E-4</v>
      </c>
      <c r="AF155">
        <v>-1.4996121245456408E-4</v>
      </c>
      <c r="AG155">
        <v>-1.2433989894108739E-3</v>
      </c>
      <c r="AH155">
        <v>-1.2655479333948433E-3</v>
      </c>
      <c r="AI155">
        <v>-1.1681030602106689E-3</v>
      </c>
      <c r="AJ155">
        <v>-0.24762999242842285</v>
      </c>
      <c r="AK155">
        <v>-1.0409343312491621E-2</v>
      </c>
      <c r="AL155">
        <v>-4.1199998783527621E-3</v>
      </c>
      <c r="AM155">
        <v>-1.0149286215544909E-2</v>
      </c>
      <c r="AN155">
        <v>-5.9843647220412166E-3</v>
      </c>
      <c r="AO155">
        <v>-2.2789445608050289E-3</v>
      </c>
      <c r="AP155">
        <v>-2.2294404396946293E-3</v>
      </c>
      <c r="AQ155">
        <v>-2.219868020389312E-3</v>
      </c>
      <c r="AR155">
        <v>-1.9643597456696724E-3</v>
      </c>
      <c r="AS155">
        <v>-2.4515895681237265E-4</v>
      </c>
      <c r="AT155">
        <v>-4.4539845744998662E-2</v>
      </c>
      <c r="AU155">
        <v>-1.3574856390986328E-2</v>
      </c>
    </row>
    <row r="156" spans="2:47">
      <c r="F156">
        <v>-5.3341445632604592E-4</v>
      </c>
      <c r="G156">
        <v>-1.1138857073146909E-2</v>
      </c>
      <c r="H156">
        <v>-6.9782762183377743E-3</v>
      </c>
      <c r="I156">
        <v>-1.0325240526862906E-3</v>
      </c>
      <c r="J156">
        <v>-2.0640573979016793E-3</v>
      </c>
      <c r="K156">
        <v>-1.742730855377013E-3</v>
      </c>
      <c r="L156">
        <v>0.35935604401575783</v>
      </c>
      <c r="M156">
        <v>-2.1803471406333885E-2</v>
      </c>
      <c r="N156">
        <v>-3.86111002868747E-2</v>
      </c>
      <c r="O156">
        <v>-3.0830717047049575E-4</v>
      </c>
      <c r="P156">
        <v>-1.0255434112788408E-2</v>
      </c>
      <c r="Q156">
        <v>-1.0255434112788408E-2</v>
      </c>
      <c r="R156">
        <v>-1.0255434112788406E-2</v>
      </c>
      <c r="S156">
        <v>-5.3485560156713947E-3</v>
      </c>
      <c r="T156">
        <v>-2.4893331167574636E-2</v>
      </c>
      <c r="U156">
        <v>-7.3890762130625126E-4</v>
      </c>
      <c r="V156">
        <v>-7.3890762130625137E-4</v>
      </c>
      <c r="W156">
        <v>-4.9171797755418724E-2</v>
      </c>
      <c r="X156">
        <v>-5.6808476027959108E-4</v>
      </c>
      <c r="Y156">
        <v>-1.5365709942728541E-3</v>
      </c>
      <c r="Z156">
        <v>-1.7467271757622982E-3</v>
      </c>
      <c r="AA156">
        <v>-2.43610538337147E-3</v>
      </c>
      <c r="AB156">
        <v>-2.43610538337147E-3</v>
      </c>
      <c r="AC156">
        <v>-5.5855508796011651E-2</v>
      </c>
      <c r="AD156">
        <v>-1.702975868167454E-4</v>
      </c>
      <c r="AE156">
        <v>-5.623948873192062E-4</v>
      </c>
      <c r="AF156">
        <v>-3.8476207278567221E-4</v>
      </c>
      <c r="AG156">
        <v>-1.4514788668682265E-3</v>
      </c>
      <c r="AH156">
        <v>-8.6375712297183914E-4</v>
      </c>
      <c r="AI156">
        <v>-1.2325568198016678E-3</v>
      </c>
      <c r="AJ156">
        <v>-4.6239060797130527E-3</v>
      </c>
      <c r="AK156">
        <v>-1.8156246831036479E-3</v>
      </c>
      <c r="AL156">
        <v>-1.3378779247557411E-2</v>
      </c>
      <c r="AM156">
        <v>-3.7492460350862832E-3</v>
      </c>
      <c r="AN156">
        <v>-4.9432248275099429E-3</v>
      </c>
      <c r="AO156">
        <v>-3.2222800031480722E-3</v>
      </c>
      <c r="AP156">
        <v>-1.8766673855705462E-3</v>
      </c>
      <c r="AQ156">
        <v>-3.4448240311943059E-4</v>
      </c>
      <c r="AR156">
        <v>-1.6631455678290258E-3</v>
      </c>
      <c r="AS156">
        <v>-3.3757039790754706E-4</v>
      </c>
      <c r="AT156">
        <v>-1.6569553730773328E-3</v>
      </c>
      <c r="AU156">
        <v>-7.8725019934273339E-3</v>
      </c>
    </row>
    <row r="157" spans="2:47">
      <c r="F157">
        <v>-6.1564316774098075E-4</v>
      </c>
      <c r="G157">
        <v>-5.4171283270953486E-4</v>
      </c>
      <c r="H157">
        <v>-6.3776515086147069E-6</v>
      </c>
      <c r="I157">
        <v>-9.8947220155621733E-5</v>
      </c>
      <c r="J157">
        <v>-3.7097387081607809E-5</v>
      </c>
      <c r="K157">
        <v>-9.2869926755817826E-4</v>
      </c>
      <c r="L157">
        <v>-2.4636241424389751E-4</v>
      </c>
      <c r="M157">
        <v>0.52446395159907067</v>
      </c>
      <c r="N157">
        <v>-5.9126604472130966E-2</v>
      </c>
      <c r="O157">
        <v>-1.0821347443423754E-4</v>
      </c>
      <c r="P157">
        <v>-2.1688077847928761E-3</v>
      </c>
      <c r="Q157">
        <v>-2.1688077847928761E-3</v>
      </c>
      <c r="R157">
        <v>-2.1688077847928761E-3</v>
      </c>
      <c r="S157">
        <v>-5.6069144915232849E-3</v>
      </c>
      <c r="T157">
        <v>-3.1380950896539748E-3</v>
      </c>
      <c r="U157">
        <v>-6.0829331960875587E-5</v>
      </c>
      <c r="V157">
        <v>-6.0829331960875594E-5</v>
      </c>
      <c r="W157">
        <v>-3.4225692183157391E-3</v>
      </c>
      <c r="X157">
        <v>-2.8326557795375239E-4</v>
      </c>
      <c r="Y157">
        <v>-5.7750251618178833E-3</v>
      </c>
      <c r="Z157">
        <v>-4.9002220084794115E-4</v>
      </c>
      <c r="AA157">
        <v>-6.4869243527402849E-4</v>
      </c>
      <c r="AB157">
        <v>-6.4869243527402849E-4</v>
      </c>
      <c r="AC157">
        <v>-7.397218562811554E-4</v>
      </c>
      <c r="AD157">
        <v>-4.2460449171100066E-6</v>
      </c>
      <c r="AE157">
        <v>-3.1048668788325699E-6</v>
      </c>
      <c r="AF157">
        <v>-1.2972423222713157E-4</v>
      </c>
      <c r="AG157">
        <v>-3.0350147823199398E-2</v>
      </c>
      <c r="AH157">
        <v>-1.6428929351519053E-4</v>
      </c>
      <c r="AI157">
        <v>-2.0627004292023983E-4</v>
      </c>
      <c r="AJ157">
        <v>-7.8281041151883144E-3</v>
      </c>
      <c r="AK157">
        <v>-1.8592954108076997E-3</v>
      </c>
      <c r="AL157">
        <v>-1.325602758063011E-3</v>
      </c>
      <c r="AM157">
        <v>-3.7976114019492172E-3</v>
      </c>
      <c r="AN157">
        <v>-1.4045350700573737E-3</v>
      </c>
      <c r="AO157">
        <v>-6.6646268804700556E-5</v>
      </c>
      <c r="AP157">
        <v>-7.078055610419522E-4</v>
      </c>
      <c r="AQ157">
        <v>-4.5151086986201463E-4</v>
      </c>
      <c r="AR157">
        <v>-2.776903515651762E-3</v>
      </c>
      <c r="AS157">
        <v>-6.0892155096055778E-4</v>
      </c>
      <c r="AT157">
        <v>-1.0764079210904358E-3</v>
      </c>
      <c r="AU157">
        <v>-4.4089340248670908E-2</v>
      </c>
    </row>
    <row r="158" spans="2:47">
      <c r="F158">
        <v>-3.2632851418309063E-3</v>
      </c>
      <c r="G158">
        <v>-8.8616292906785552E-3</v>
      </c>
      <c r="H158">
        <v>-1.1798655290937207E-3</v>
      </c>
      <c r="I158">
        <v>-1.882878680698676E-3</v>
      </c>
      <c r="J158">
        <v>-1.0040768482678225E-3</v>
      </c>
      <c r="K158">
        <v>-1.9459870846144894E-2</v>
      </c>
      <c r="L158">
        <v>-1.0479380388783734E-2</v>
      </c>
      <c r="M158">
        <v>-1.7893074824625505E-2</v>
      </c>
      <c r="N158">
        <v>0.62833622261295297</v>
      </c>
      <c r="O158">
        <v>-9.514596426113594E-4</v>
      </c>
      <c r="P158">
        <v>-1.2637767154358184E-2</v>
      </c>
      <c r="Q158">
        <v>-1.2637767154358182E-2</v>
      </c>
      <c r="R158">
        <v>-1.2637767154358182E-2</v>
      </c>
      <c r="S158">
        <v>-9.191373674952737E-3</v>
      </c>
      <c r="T158">
        <v>-3.5487026718483E-2</v>
      </c>
      <c r="U158">
        <v>-1.5196757237066637E-3</v>
      </c>
      <c r="V158">
        <v>-1.5196757237066637E-3</v>
      </c>
      <c r="W158">
        <v>-7.4070337540571539E-3</v>
      </c>
      <c r="X158">
        <v>-5.4424252614380577E-3</v>
      </c>
      <c r="Y158">
        <v>-1.6996470406886417E-2</v>
      </c>
      <c r="Z158">
        <v>-6.5326283159617866E-3</v>
      </c>
      <c r="AA158">
        <v>-1.937980550443634E-2</v>
      </c>
      <c r="AB158">
        <v>-1.937980550443634E-2</v>
      </c>
      <c r="AC158">
        <v>-1.4228279183593078E-2</v>
      </c>
      <c r="AD158">
        <v>-5.177056234810794E-4</v>
      </c>
      <c r="AE158">
        <v>-1.5375300783978887E-3</v>
      </c>
      <c r="AF158">
        <v>-4.7946076231147829E-4</v>
      </c>
      <c r="AG158">
        <v>-6.6569929169942848E-3</v>
      </c>
      <c r="AH158">
        <v>-5.2850914966553536E-3</v>
      </c>
      <c r="AI158">
        <v>-7.9330960168787403E-3</v>
      </c>
      <c r="AJ158">
        <v>-1.2251268136143132E-2</v>
      </c>
      <c r="AK158">
        <v>-1.8874488513691171E-2</v>
      </c>
      <c r="AL158">
        <v>-2.6101303658236565E-2</v>
      </c>
      <c r="AM158">
        <v>-3.0779440440608492E-2</v>
      </c>
      <c r="AN158">
        <v>-0.10088153767251583</v>
      </c>
      <c r="AO158">
        <v>-3.1043891647948806E-2</v>
      </c>
      <c r="AP158">
        <v>-2.2179683878680686E-2</v>
      </c>
      <c r="AQ158">
        <v>-1.3450482462823347E-2</v>
      </c>
      <c r="AR158">
        <v>-2.4477454502293945E-2</v>
      </c>
      <c r="AS158">
        <v>-1.855965593716108E-3</v>
      </c>
      <c r="AT158">
        <v>-0.14530384702309668</v>
      </c>
      <c r="AU158">
        <v>-2.6538660712838072E-2</v>
      </c>
    </row>
    <row r="159" spans="2:47">
      <c r="F159">
        <v>-1.6051556483056132E-3</v>
      </c>
      <c r="G159">
        <v>-9.463996917819989E-3</v>
      </c>
      <c r="H159">
        <v>-1.0366309793296563E-2</v>
      </c>
      <c r="I159">
        <v>-1.7042798487858231E-2</v>
      </c>
      <c r="J159">
        <v>-2.5215145523517557E-2</v>
      </c>
      <c r="K159">
        <v>-1.2172597573667E-3</v>
      </c>
      <c r="L159">
        <v>-7.1676817222303326E-4</v>
      </c>
      <c r="M159">
        <v>-4.6308794290151872E-3</v>
      </c>
      <c r="N159">
        <v>-4.1021231731631566E-3</v>
      </c>
      <c r="O159">
        <v>0.4497964834933369</v>
      </c>
      <c r="P159">
        <v>-6.524814758524268E-2</v>
      </c>
      <c r="Q159">
        <v>-6.5248147585242666E-2</v>
      </c>
      <c r="R159">
        <v>-6.524814758524268E-2</v>
      </c>
      <c r="S159">
        <v>-3.1579300151187248E-2</v>
      </c>
      <c r="T159">
        <v>-3.1780258563012553E-3</v>
      </c>
      <c r="U159">
        <v>-3.0146649393636565E-2</v>
      </c>
      <c r="V159">
        <v>-3.0146649393636569E-2</v>
      </c>
      <c r="W159">
        <v>-1.7804709094367782E-3</v>
      </c>
      <c r="X159">
        <v>-1.0262861905302619E-3</v>
      </c>
      <c r="Y159">
        <v>-1.0361403110144069E-2</v>
      </c>
      <c r="Z159">
        <v>-1.8913232232287301E-3</v>
      </c>
      <c r="AA159">
        <v>-1.3836968484298704E-3</v>
      </c>
      <c r="AB159">
        <v>-1.3836968484298702E-3</v>
      </c>
      <c r="AC159">
        <v>-1.3562699303725719E-2</v>
      </c>
      <c r="AD159">
        <v>-9.5651157615778127E-4</v>
      </c>
      <c r="AE159">
        <v>-7.1018655075163648E-4</v>
      </c>
      <c r="AF159">
        <v>-4.2912776020735124E-4</v>
      </c>
      <c r="AG159">
        <v>-1.0042397428183965E-2</v>
      </c>
      <c r="AH159">
        <v>-5.0840082875360463E-3</v>
      </c>
      <c r="AI159">
        <v>-4.3347439877355932E-2</v>
      </c>
      <c r="AJ159">
        <v>-3.3986389079201972E-3</v>
      </c>
      <c r="AK159">
        <v>-2.6702664957950193E-3</v>
      </c>
      <c r="AL159">
        <v>-1.2949348491006027E-2</v>
      </c>
      <c r="AM159">
        <v>-4.9788424772554884E-3</v>
      </c>
      <c r="AN159">
        <v>-3.565733329342262E-3</v>
      </c>
      <c r="AO159">
        <v>-1.3658757685008093E-3</v>
      </c>
      <c r="AP159">
        <v>-6.3714437225516453E-3</v>
      </c>
      <c r="AQ159">
        <v>-3.4943768672506051E-3</v>
      </c>
      <c r="AR159">
        <v>-6.7483936002192347E-3</v>
      </c>
      <c r="AS159">
        <v>-3.5656309815588669E-4</v>
      </c>
      <c r="AT159">
        <v>-1.4734495917619829E-3</v>
      </c>
      <c r="AU159">
        <v>-1.2394326563106722E-2</v>
      </c>
    </row>
    <row r="160" spans="2:47">
      <c r="F160">
        <v>-5.9286760344891019E-2</v>
      </c>
      <c r="G160">
        <v>-9.5752500301967622E-2</v>
      </c>
      <c r="H160">
        <v>-0.17064090270529972</v>
      </c>
      <c r="I160">
        <v>-2.8710705399177954E-2</v>
      </c>
      <c r="J160">
        <v>-4.3273329168464647E-4</v>
      </c>
      <c r="K160">
        <v>-7.6584987900633183E-3</v>
      </c>
      <c r="L160">
        <v>-5.5052913178228191E-2</v>
      </c>
      <c r="M160">
        <v>-6.1255002177675315E-2</v>
      </c>
      <c r="N160">
        <v>-0.1123138112893154</v>
      </c>
      <c r="O160">
        <v>-6.0093292925404518E-3</v>
      </c>
      <c r="P160">
        <v>0.69388170391869364</v>
      </c>
      <c r="Q160">
        <v>-0.30611829608130631</v>
      </c>
      <c r="R160">
        <v>-0.30611829608130631</v>
      </c>
      <c r="S160">
        <v>-2.8090207026387357E-2</v>
      </c>
      <c r="T160">
        <v>-2.2106550471738144E-2</v>
      </c>
      <c r="U160">
        <v>-1.7879122861734594E-2</v>
      </c>
      <c r="V160">
        <v>-1.7879122861734598E-2</v>
      </c>
      <c r="W160">
        <v>-2.732233346113009E-2</v>
      </c>
      <c r="X160">
        <v>-5.1141684070349983E-2</v>
      </c>
      <c r="Y160">
        <v>-1.5913966074285964E-2</v>
      </c>
      <c r="Z160">
        <v>-2.5324129590634376E-2</v>
      </c>
      <c r="AA160">
        <v>-5.9922339014069686E-3</v>
      </c>
      <c r="AB160">
        <v>-5.9922339014069695E-3</v>
      </c>
      <c r="AC160">
        <v>-4.7549362426166945E-3</v>
      </c>
      <c r="AD160">
        <v>-1.9631022534935833E-3</v>
      </c>
      <c r="AE160">
        <v>-1.1345390566379466E-4</v>
      </c>
      <c r="AF160">
        <v>-2.8871858403406038E-2</v>
      </c>
      <c r="AG160">
        <v>-2.4984115907359404E-2</v>
      </c>
      <c r="AH160">
        <v>-2.8178458284542138E-4</v>
      </c>
      <c r="AI160">
        <v>-1.5890284390781433E-3</v>
      </c>
      <c r="AJ160">
        <v>-2.2317652179174199E-3</v>
      </c>
      <c r="AK160">
        <v>-4.18937374361585E-3</v>
      </c>
      <c r="AL160">
        <v>-8.7260428969777534E-4</v>
      </c>
      <c r="AM160">
        <v>-1.050246035551335E-2</v>
      </c>
      <c r="AN160">
        <v>-1.768712808598646E-5</v>
      </c>
      <c r="AO160">
        <v>-1.7461471523629766E-3</v>
      </c>
      <c r="AP160">
        <v>-5.0317399402234043E-2</v>
      </c>
      <c r="AQ160">
        <v>-1.021513146250686E-3</v>
      </c>
      <c r="AR160">
        <v>-9.064148219735807E-4</v>
      </c>
      <c r="AS160">
        <v>-0.36091415358588086</v>
      </c>
      <c r="AT160">
        <v>-5.2166246262472487E-4</v>
      </c>
      <c r="AU160">
        <v>-2.5368058469105125E-2</v>
      </c>
    </row>
    <row r="161" spans="6:47">
      <c r="F161">
        <v>-2.1102067241401887E-2</v>
      </c>
      <c r="G161">
        <v>-3.4081398412564745E-2</v>
      </c>
      <c r="H161">
        <v>-6.0736592488327017E-2</v>
      </c>
      <c r="I161">
        <v>-1.0219064633605713E-2</v>
      </c>
      <c r="J161">
        <v>-1.5402371398945045E-4</v>
      </c>
      <c r="K161">
        <v>-2.7259063490055885E-3</v>
      </c>
      <c r="L161">
        <v>-1.9595104690555795E-2</v>
      </c>
      <c r="M161">
        <v>-2.180262789374884E-2</v>
      </c>
      <c r="N161">
        <v>-3.9976102323315651E-2</v>
      </c>
      <c r="O161">
        <v>-2.1389138159889744E-3</v>
      </c>
      <c r="P161">
        <v>-0.1089573596221599</v>
      </c>
      <c r="Q161">
        <v>0.89104264037784009</v>
      </c>
      <c r="R161">
        <v>-0.10895735962215988</v>
      </c>
      <c r="S161">
        <v>-9.9982092805785509E-3</v>
      </c>
      <c r="T161">
        <v>-7.8684332187542554E-3</v>
      </c>
      <c r="U161">
        <v>-6.3637555948546868E-3</v>
      </c>
      <c r="V161">
        <v>-6.3637555948546877E-3</v>
      </c>
      <c r="W161">
        <v>-9.7248983505717271E-3</v>
      </c>
      <c r="X161">
        <v>-1.8202972296226267E-2</v>
      </c>
      <c r="Y161">
        <v>-5.6642930094916149E-3</v>
      </c>
      <c r="Z161">
        <v>-9.013673244124101E-3</v>
      </c>
      <c r="AA161">
        <v>-2.1328290157550229E-3</v>
      </c>
      <c r="AB161">
        <v>-2.1328290157550229E-3</v>
      </c>
      <c r="AC161">
        <v>-1.6924349338127218E-3</v>
      </c>
      <c r="AD161">
        <v>-6.9873131056551272E-4</v>
      </c>
      <c r="AE161">
        <v>-4.0381898626096405E-5</v>
      </c>
      <c r="AF161">
        <v>-1.0276424177483505E-2</v>
      </c>
      <c r="AG161">
        <v>-8.8926514246533469E-3</v>
      </c>
      <c r="AH161">
        <v>-1.0029620745345507E-4</v>
      </c>
      <c r="AI161">
        <v>-5.6558639357018662E-4</v>
      </c>
      <c r="AJ161">
        <v>-7.9435711146213259E-4</v>
      </c>
      <c r="AK161">
        <v>-1.4911330273886922E-3</v>
      </c>
      <c r="AL161">
        <v>-3.105879675195472E-4</v>
      </c>
      <c r="AM161">
        <v>-3.7381638553522093E-3</v>
      </c>
      <c r="AN161">
        <v>-6.2954184712833161E-6</v>
      </c>
      <c r="AO161">
        <v>-6.2151000338343235E-4</v>
      </c>
      <c r="AP161">
        <v>-1.7909582838083304E-2</v>
      </c>
      <c r="AQ161">
        <v>-3.635894249366849E-4</v>
      </c>
      <c r="AR161">
        <v>-3.2262222477025753E-4</v>
      </c>
      <c r="AS161">
        <v>-0.12846096992039829</v>
      </c>
      <c r="AT161">
        <v>-1.8567646974778344E-4</v>
      </c>
      <c r="AU161">
        <v>-9.0293089466306382E-3</v>
      </c>
    </row>
    <row r="162" spans="6:47">
      <c r="F162">
        <v>-2.0097206896573228E-2</v>
      </c>
      <c r="G162">
        <v>-3.2458474678633095E-2</v>
      </c>
      <c r="H162">
        <v>-5.7844373798406692E-2</v>
      </c>
      <c r="I162">
        <v>-9.7324425081959185E-3</v>
      </c>
      <c r="J162">
        <v>-1.4668925141852421E-4</v>
      </c>
      <c r="K162">
        <v>-2.5961012847672267E-3</v>
      </c>
      <c r="L162">
        <v>-1.8662004467195997E-2</v>
      </c>
      <c r="M162">
        <v>-2.0764407517856041E-2</v>
      </c>
      <c r="N162">
        <v>-3.8072478403157771E-2</v>
      </c>
      <c r="O162">
        <v>-2.0370607771323566E-3</v>
      </c>
      <c r="P162">
        <v>-0.10376891392586658</v>
      </c>
      <c r="Q162">
        <v>-0.10376891392586657</v>
      </c>
      <c r="R162">
        <v>0.89623108607413338</v>
      </c>
      <c r="S162">
        <v>-9.5221040767414777E-3</v>
      </c>
      <c r="T162">
        <v>-7.4937459226231016E-3</v>
      </c>
      <c r="U162">
        <v>-6.0607196141473215E-3</v>
      </c>
      <c r="V162">
        <v>-6.0607196141473224E-3</v>
      </c>
      <c r="W162">
        <v>-9.2618079529254559E-3</v>
      </c>
      <c r="X162">
        <v>-1.7336164091644068E-2</v>
      </c>
      <c r="Y162">
        <v>-5.3945647709443961E-3</v>
      </c>
      <c r="Z162">
        <v>-8.5844507086896213E-3</v>
      </c>
      <c r="AA162">
        <v>-2.0312657292904982E-3</v>
      </c>
      <c r="AB162">
        <v>-2.0312657292904982E-3</v>
      </c>
      <c r="AC162">
        <v>-1.6118427941073541E-3</v>
      </c>
      <c r="AD162">
        <v>-6.6545839101477401E-4</v>
      </c>
      <c r="AE162">
        <v>-3.8458951072472767E-5</v>
      </c>
      <c r="AF162">
        <v>-9.7870706452223861E-3</v>
      </c>
      <c r="AG162">
        <v>-8.4691918330031899E-3</v>
      </c>
      <c r="AH162">
        <v>-9.5520197574719125E-5</v>
      </c>
      <c r="AI162">
        <v>-5.3865370816208252E-4</v>
      </c>
      <c r="AJ162">
        <v>-7.5653058234488829E-4</v>
      </c>
      <c r="AK162">
        <v>-1.4201266927511358E-3</v>
      </c>
      <c r="AL162">
        <v>-2.9579806430433069E-4</v>
      </c>
      <c r="AM162">
        <v>-3.5601560527163899E-3</v>
      </c>
      <c r="AN162">
        <v>-5.9956366393174445E-6</v>
      </c>
      <c r="AO162">
        <v>-5.9191428893660221E-4</v>
      </c>
      <c r="AP162">
        <v>-1.7056745560079342E-2</v>
      </c>
      <c r="AQ162">
        <v>-3.4627564279684272E-4</v>
      </c>
      <c r="AR162">
        <v>-3.0725926168595957E-4</v>
      </c>
      <c r="AS162">
        <v>-0.1223437808765698</v>
      </c>
      <c r="AT162">
        <v>-1.7683473309312712E-4</v>
      </c>
      <c r="AU162">
        <v>-8.5993418539339408E-3</v>
      </c>
    </row>
    <row r="163" spans="6:47">
      <c r="F163">
        <v>-1.3615437913236609E-3</v>
      </c>
      <c r="G163">
        <v>-1.1999118113856968E-3</v>
      </c>
      <c r="H163">
        <v>-8.2409261650531214E-5</v>
      </c>
      <c r="I163">
        <v>-1.4489857838844466E-3</v>
      </c>
      <c r="J163">
        <v>-8.1536965356450512E-5</v>
      </c>
      <c r="K163">
        <v>-3.5415145165520142E-3</v>
      </c>
      <c r="L163">
        <v>-3.2087873311710991E-4</v>
      </c>
      <c r="M163">
        <v>-2.4533439969986058E-3</v>
      </c>
      <c r="N163">
        <v>-7.632756213190147E-3</v>
      </c>
      <c r="O163">
        <v>-2.5772765322298023E-4</v>
      </c>
      <c r="P163">
        <v>-3.9507882569483543E-3</v>
      </c>
      <c r="Q163">
        <v>-3.9507882569483534E-3</v>
      </c>
      <c r="R163">
        <v>-3.9507882569483534E-3</v>
      </c>
      <c r="S163">
        <v>0.63908892330900779</v>
      </c>
      <c r="T163">
        <v>-4.7084900346912048E-3</v>
      </c>
      <c r="U163">
        <v>-3.4982528780787121E-2</v>
      </c>
      <c r="V163">
        <v>-3.4982528780787128E-2</v>
      </c>
      <c r="W163">
        <v>-7.1653478810852307E-3</v>
      </c>
      <c r="X163">
        <v>-7.3029099979338308E-3</v>
      </c>
      <c r="Y163">
        <v>-5.5494411655114123E-2</v>
      </c>
      <c r="Z163">
        <v>-1.187020145026863E-2</v>
      </c>
      <c r="AA163">
        <v>-3.9331756586837748E-3</v>
      </c>
      <c r="AB163">
        <v>-3.9331756586837748E-3</v>
      </c>
      <c r="AC163">
        <v>-2.0008900810298226E-3</v>
      </c>
      <c r="AD163">
        <v>-2.7283597322180198E-3</v>
      </c>
      <c r="AE163">
        <v>-6.6237160081761492E-6</v>
      </c>
      <c r="AF163">
        <v>-1.7253322886208499E-4</v>
      </c>
      <c r="AG163">
        <v>-0.23695991660199511</v>
      </c>
      <c r="AH163">
        <v>-2.4211053781185972E-5</v>
      </c>
      <c r="AI163">
        <v>-9.7506199884287437E-5</v>
      </c>
      <c r="AJ163">
        <v>-3.7403961409504305E-4</v>
      </c>
      <c r="AK163">
        <v>-8.7403842161966447E-4</v>
      </c>
      <c r="AL163">
        <v>-6.5497433963556726E-5</v>
      </c>
      <c r="AM163">
        <v>-2.3657175118437018E-3</v>
      </c>
      <c r="AN163">
        <v>-1.1136473677447059E-6</v>
      </c>
      <c r="AO163">
        <v>-4.3451066910063639E-5</v>
      </c>
      <c r="AP163">
        <v>-2.5344239356709064E-4</v>
      </c>
      <c r="AQ163">
        <v>-1.6765199350953347E-5</v>
      </c>
      <c r="AR163">
        <v>-9.2775786800162921E-4</v>
      </c>
      <c r="AS163">
        <v>-1.7319086068040394E-4</v>
      </c>
      <c r="AT163">
        <v>-5.4033412391835755E-6</v>
      </c>
      <c r="AU163">
        <v>-1.71557824742572E-5</v>
      </c>
    </row>
    <row r="164" spans="6:47">
      <c r="F164">
        <v>-1.2021168050968497E-2</v>
      </c>
      <c r="G164">
        <v>-8.4382757075940493E-2</v>
      </c>
      <c r="H164">
        <v>-8.5773160191349553E-4</v>
      </c>
      <c r="I164">
        <v>-0.2008366201206836</v>
      </c>
      <c r="J164">
        <v>-0.45257575659992144</v>
      </c>
      <c r="K164">
        <v>-3.8374031264635123E-4</v>
      </c>
      <c r="L164">
        <v>-3.0635521596749436E-3</v>
      </c>
      <c r="M164">
        <v>-2.7761775725950641E-3</v>
      </c>
      <c r="N164">
        <v>-1.5639532183777054E-2</v>
      </c>
      <c r="O164">
        <v>-9.8982780629615569E-4</v>
      </c>
      <c r="P164">
        <v>-1.4174317767349813E-3</v>
      </c>
      <c r="Q164">
        <v>-1.4174317767349811E-3</v>
      </c>
      <c r="R164">
        <v>-1.4174317767349811E-3</v>
      </c>
      <c r="S164">
        <v>-1.4712275926021877E-3</v>
      </c>
      <c r="T164">
        <v>0.67854879495472731</v>
      </c>
      <c r="U164">
        <v>-1.5387270804490341E-3</v>
      </c>
      <c r="V164">
        <v>-1.5387270804490343E-3</v>
      </c>
      <c r="W164">
        <v>-2.1075359127766696E-3</v>
      </c>
      <c r="X164">
        <v>-2.639888277699548E-2</v>
      </c>
      <c r="Y164">
        <v>-1.5775188694200262E-2</v>
      </c>
      <c r="Z164">
        <v>-5.286622471284491E-3</v>
      </c>
      <c r="AA164">
        <v>-3.9448353634604265E-3</v>
      </c>
      <c r="AB164">
        <v>-3.9448353634604265E-3</v>
      </c>
      <c r="AC164">
        <v>-1.5849403873984296E-2</v>
      </c>
      <c r="AD164">
        <v>-3.3416613387199091E-4</v>
      </c>
      <c r="AE164">
        <v>-5.3279515640766901E-4</v>
      </c>
      <c r="AF164">
        <v>-1.9847807530751129E-4</v>
      </c>
      <c r="AG164">
        <v>-2.772952655126784E-3</v>
      </c>
      <c r="AH164">
        <v>-3.9751827152044201E-6</v>
      </c>
      <c r="AI164">
        <v>-8.2746178863215604E-5</v>
      </c>
      <c r="AJ164">
        <v>-3.6776829122398843E-4</v>
      </c>
      <c r="AK164">
        <v>-2.2226698944438812E-4</v>
      </c>
      <c r="AL164">
        <v>-1.0903434021499229E-4</v>
      </c>
      <c r="AM164">
        <v>-3.9529386378359477E-5</v>
      </c>
      <c r="AN164">
        <v>-2.4173522031549237E-3</v>
      </c>
      <c r="AO164">
        <v>-1.2668967940247968E-4</v>
      </c>
      <c r="AP164">
        <v>-2.5621342057833722E-5</v>
      </c>
      <c r="AQ164">
        <v>-2.1929163707998046E-6</v>
      </c>
      <c r="AR164">
        <v>-1.1115154167188299E-5</v>
      </c>
      <c r="AS164">
        <v>-7.1021953412383799E-3</v>
      </c>
      <c r="AT164">
        <v>-4.3226729913468604E-5</v>
      </c>
      <c r="AU164">
        <v>-1.2601844792303342E-5</v>
      </c>
    </row>
    <row r="165" spans="6:47">
      <c r="F165">
        <v>-1.3625109305052843E-4</v>
      </c>
      <c r="G165">
        <v>-1.7598861989039129E-3</v>
      </c>
      <c r="H165">
        <v>-9.1872771104586741E-3</v>
      </c>
      <c r="I165">
        <v>-2.402503718222127E-3</v>
      </c>
      <c r="J165">
        <v>-4.6526306298183128E-5</v>
      </c>
      <c r="K165">
        <v>-5.2051642134881008E-5</v>
      </c>
      <c r="L165">
        <v>-3.8281469115593893E-5</v>
      </c>
      <c r="M165">
        <v>-1.6473350352952196E-2</v>
      </c>
      <c r="N165">
        <v>-1.8941580821466377E-2</v>
      </c>
      <c r="O165">
        <v>-6.7341302338587696E-5</v>
      </c>
      <c r="P165">
        <v>-2.060468054963795E-3</v>
      </c>
      <c r="Q165">
        <v>-2.0604680549637946E-3</v>
      </c>
      <c r="R165">
        <v>-2.0604680549637946E-3</v>
      </c>
      <c r="S165">
        <v>-1.2113038330550052E-2</v>
      </c>
      <c r="T165">
        <v>-4.0479022389286121E-2</v>
      </c>
      <c r="U165">
        <v>0.81672727513289867</v>
      </c>
      <c r="V165">
        <v>-0.18327272486710139</v>
      </c>
      <c r="W165">
        <v>-8.1406567082452655E-2</v>
      </c>
      <c r="X165">
        <v>-7.8878952394380256E-3</v>
      </c>
      <c r="Y165">
        <v>-6.8334481131040625E-2</v>
      </c>
      <c r="Z165">
        <v>-6.9887768872400446E-2</v>
      </c>
      <c r="AA165">
        <v>-4.3999812238222184E-3</v>
      </c>
      <c r="AB165">
        <v>-4.3999812238222184E-3</v>
      </c>
      <c r="AC165">
        <v>-2.9770754140867113E-2</v>
      </c>
      <c r="AD165">
        <v>-9.247166160835575E-5</v>
      </c>
      <c r="AE165">
        <v>-1.3483815881394084E-4</v>
      </c>
      <c r="AF165">
        <v>-7.4316418158279133E-5</v>
      </c>
      <c r="AG165">
        <v>-4.5607862375046528E-2</v>
      </c>
      <c r="AH165">
        <v>-3.7466879607084173E-6</v>
      </c>
      <c r="AI165">
        <v>-4.1566220554120812E-5</v>
      </c>
      <c r="AJ165">
        <v>-1.4486755832136157E-5</v>
      </c>
      <c r="AK165">
        <v>0</v>
      </c>
      <c r="AL165">
        <v>-1.0110806228274562E-5</v>
      </c>
      <c r="AM165">
        <v>0</v>
      </c>
      <c r="AN165">
        <v>-6.3207012763888713E-9</v>
      </c>
      <c r="AO165">
        <v>-6.7093559199362973E-7</v>
      </c>
      <c r="AP165">
        <v>-3.5810195222263438E-8</v>
      </c>
      <c r="AQ165">
        <v>-4.9913606168914264E-6</v>
      </c>
      <c r="AR165">
        <v>-3.412547332031495E-7</v>
      </c>
      <c r="AS165">
        <v>-1.0154513004062772E-7</v>
      </c>
      <c r="AT165">
        <v>-7.8556268785053522E-7</v>
      </c>
      <c r="AU165">
        <v>-2.8376527890257637E-5</v>
      </c>
    </row>
    <row r="166" spans="6:47">
      <c r="F166">
        <v>-1.8815627135549163E-4</v>
      </c>
      <c r="G166">
        <v>-2.4303190365815935E-3</v>
      </c>
      <c r="H166">
        <v>-1.2687192200157215E-2</v>
      </c>
      <c r="I166">
        <v>-3.3177432299257947E-3</v>
      </c>
      <c r="J166">
        <v>-6.4250613459395739E-5</v>
      </c>
      <c r="K166">
        <v>-7.188083913864519E-5</v>
      </c>
      <c r="L166">
        <v>-5.286488592153443E-5</v>
      </c>
      <c r="M166">
        <v>-2.2748912392172079E-2</v>
      </c>
      <c r="N166">
        <v>-2.6157421134405948E-2</v>
      </c>
      <c r="O166">
        <v>-9.2995131800906818E-5</v>
      </c>
      <c r="P166">
        <v>-2.8454082663785739E-3</v>
      </c>
      <c r="Q166">
        <v>-2.8454082663785739E-3</v>
      </c>
      <c r="R166">
        <v>-2.8454082663785735E-3</v>
      </c>
      <c r="S166">
        <v>-1.6727529123140548E-2</v>
      </c>
      <c r="T166">
        <v>-5.5899602347109403E-2</v>
      </c>
      <c r="U166">
        <v>-0.25309090576885429</v>
      </c>
      <c r="V166">
        <v>0.74690909423114571</v>
      </c>
      <c r="W166">
        <v>-0.1124185926376727</v>
      </c>
      <c r="X166">
        <v>-1.0892807711604892E-2</v>
      </c>
      <c r="Y166">
        <v>-9.4366664419056098E-2</v>
      </c>
      <c r="Z166">
        <v>-9.6511680823791079E-2</v>
      </c>
      <c r="AA166">
        <v>-6.0761645471830638E-3</v>
      </c>
      <c r="AB166">
        <v>-6.0761645471830638E-3</v>
      </c>
      <c r="AC166">
        <v>-4.1111993813578392E-2</v>
      </c>
      <c r="AD166">
        <v>-1.2769896126868174E-4</v>
      </c>
      <c r="AE166">
        <v>-1.8620507645734688E-4</v>
      </c>
      <c r="AF166">
        <v>-1.0262743459952831E-4</v>
      </c>
      <c r="AG166">
        <v>-6.2982286136969004E-2</v>
      </c>
      <c r="AH166">
        <v>-5.1739976600259094E-6</v>
      </c>
      <c r="AI166">
        <v>-5.7400971241404927E-5</v>
      </c>
      <c r="AJ166">
        <v>-2.0005519958664218E-5</v>
      </c>
      <c r="AK166">
        <v>0</v>
      </c>
      <c r="AL166">
        <v>-1.396254193428392E-5</v>
      </c>
      <c r="AM166">
        <v>0</v>
      </c>
      <c r="AN166">
        <v>-8.7285874769179642E-9</v>
      </c>
      <c r="AO166">
        <v>-9.2653010322929825E-7</v>
      </c>
      <c r="AP166">
        <v>-4.9452174354554268E-8</v>
      </c>
      <c r="AQ166">
        <v>-6.8928313280881605E-6</v>
      </c>
      <c r="AR166">
        <v>-4.7125653632815881E-7</v>
      </c>
      <c r="AS166">
        <v>-1.4022898910372399E-7</v>
      </c>
      <c r="AT166">
        <v>-1.0848246641745486E-6</v>
      </c>
      <c r="AU166">
        <v>-3.9186633753212927E-5</v>
      </c>
    </row>
    <row r="167" spans="6:47">
      <c r="F167">
        <v>-6.4841758908021968E-3</v>
      </c>
      <c r="G167">
        <v>-9.011799146210411E-3</v>
      </c>
      <c r="H167">
        <v>-8.9637266693627876E-4</v>
      </c>
      <c r="I167">
        <v>-1.2769110799180556E-3</v>
      </c>
      <c r="J167">
        <v>-1.6693824186723514E-3</v>
      </c>
      <c r="K167">
        <v>-3.9915962550996376E-3</v>
      </c>
      <c r="L167">
        <v>-9.5816522021893692E-4</v>
      </c>
      <c r="M167">
        <v>-1.5687981850444194E-2</v>
      </c>
      <c r="N167">
        <v>-3.7575599728092929E-3</v>
      </c>
      <c r="O167">
        <v>-1.7620665423438899E-3</v>
      </c>
      <c r="P167">
        <v>-6.4779323104279937E-3</v>
      </c>
      <c r="Q167">
        <v>-6.4779323104279928E-3</v>
      </c>
      <c r="R167">
        <v>-6.4779323104279928E-3</v>
      </c>
      <c r="S167">
        <v>-1.3652146779166981E-2</v>
      </c>
      <c r="T167">
        <v>-5.0042303454205003E-2</v>
      </c>
      <c r="U167">
        <v>-9.4142204337081857E-4</v>
      </c>
      <c r="V167">
        <v>-9.4142204337081868E-4</v>
      </c>
      <c r="W167">
        <v>0.6199838389797041</v>
      </c>
      <c r="X167">
        <v>-1.7771481550935653E-2</v>
      </c>
      <c r="Y167">
        <v>-1.8542240097667986E-2</v>
      </c>
      <c r="Z167">
        <v>-4.3449127172895625E-2</v>
      </c>
      <c r="AA167">
        <v>-1.3152505168161785E-2</v>
      </c>
      <c r="AB167">
        <v>-1.3152505168161787E-2</v>
      </c>
      <c r="AC167">
        <v>-3.7840895091744563E-2</v>
      </c>
      <c r="AD167">
        <v>-3.1552671635450799E-4</v>
      </c>
      <c r="AE167">
        <v>-9.6043882118554161E-5</v>
      </c>
      <c r="AF167">
        <v>-5.6248427093684244E-4</v>
      </c>
      <c r="AG167">
        <v>-8.8450924879820092E-2</v>
      </c>
      <c r="AH167">
        <v>-1.4144764322841552E-4</v>
      </c>
      <c r="AI167">
        <v>-3.6673899010255032E-4</v>
      </c>
      <c r="AJ167">
        <v>-1.0347682737240113E-3</v>
      </c>
      <c r="AK167">
        <v>-2.7281160311951919E-3</v>
      </c>
      <c r="AL167">
        <v>-1.4059891737159373E-2</v>
      </c>
      <c r="AM167">
        <v>-3.5669458061413787E-3</v>
      </c>
      <c r="AN167">
        <v>-4.5493999901246565E-5</v>
      </c>
      <c r="AO167">
        <v>-2.9823619552681914E-4</v>
      </c>
      <c r="AP167">
        <v>-4.3093306831515209E-2</v>
      </c>
      <c r="AQ167">
        <v>-4.8426313694847624E-4</v>
      </c>
      <c r="AR167">
        <v>-1.2630975191625909E-3</v>
      </c>
      <c r="AS167">
        <v>-4.260597255143798E-5</v>
      </c>
      <c r="AT167">
        <v>-4.4661732654105628E-3</v>
      </c>
      <c r="AU167">
        <v>-4.3620049118928868E-2</v>
      </c>
    </row>
    <row r="168" spans="6:47">
      <c r="F168">
        <v>-7.680441722659996E-4</v>
      </c>
      <c r="G168">
        <v>-4.8910916838016127E-3</v>
      </c>
      <c r="H168">
        <v>-6.9303813060279809E-3</v>
      </c>
      <c r="I168">
        <v>-5.1428668381221015E-3</v>
      </c>
      <c r="J168">
        <v>-1.919532160729582E-3</v>
      </c>
      <c r="K168">
        <v>-1.9970009882824824E-3</v>
      </c>
      <c r="L168">
        <v>-2.0820934247774672E-3</v>
      </c>
      <c r="M168">
        <v>-6.390971720203099E-3</v>
      </c>
      <c r="N168">
        <v>-3.3239685712466798E-3</v>
      </c>
      <c r="O168">
        <v>-5.0466664366634771E-3</v>
      </c>
      <c r="P168">
        <v>-7.572604960423987E-3</v>
      </c>
      <c r="Q168">
        <v>-7.5726049604239861E-3</v>
      </c>
      <c r="R168">
        <v>-7.5726049604239861E-3</v>
      </c>
      <c r="S168">
        <v>-6.9066054245398951E-3</v>
      </c>
      <c r="T168">
        <v>-8.0521478689202473E-3</v>
      </c>
      <c r="U168">
        <v>-9.434629387131804E-3</v>
      </c>
      <c r="V168">
        <v>-9.4346293871318057E-3</v>
      </c>
      <c r="W168">
        <v>-4.9968660498107909E-3</v>
      </c>
      <c r="X168">
        <v>0.53041444049660447</v>
      </c>
      <c r="Y168">
        <v>-3.0913594383607006E-2</v>
      </c>
      <c r="Z168">
        <v>-1.5484237340954018E-2</v>
      </c>
      <c r="AA168">
        <v>-1.6062397989365445E-3</v>
      </c>
      <c r="AB168">
        <v>-1.6062397989365441E-3</v>
      </c>
      <c r="AC168">
        <v>-1.9634606456087104E-2</v>
      </c>
      <c r="AD168">
        <v>-6.5023572026307624E-2</v>
      </c>
      <c r="AE168">
        <v>-2.7397345338818599E-3</v>
      </c>
      <c r="AF168">
        <v>-3.9189690555816448E-3</v>
      </c>
      <c r="AG168">
        <v>-3.0177540183472383E-3</v>
      </c>
      <c r="AH168">
        <v>-3.3203308341119633E-2</v>
      </c>
      <c r="AI168">
        <v>-1.2307255765156638E-3</v>
      </c>
      <c r="AJ168">
        <v>-5.5248861321878992E-3</v>
      </c>
      <c r="AK168">
        <v>-0.24767246364383561</v>
      </c>
      <c r="AL168">
        <v>-1.8089600553687007E-2</v>
      </c>
      <c r="AM168">
        <v>-8.1467740067776625E-3</v>
      </c>
      <c r="AN168">
        <v>-1.979914526962554E-3</v>
      </c>
      <c r="AO168">
        <v>-2.384654190743581E-3</v>
      </c>
      <c r="AP168">
        <v>-6.1093386722355501E-2</v>
      </c>
      <c r="AQ168">
        <v>-2.1594567113356659E-3</v>
      </c>
      <c r="AR168">
        <v>-1.0258149780537455E-2</v>
      </c>
      <c r="AS168">
        <v>-8.4365735685870734E-4</v>
      </c>
      <c r="AT168">
        <v>-8.7903010024756659E-3</v>
      </c>
      <c r="AU168">
        <v>-0.18974205122936491</v>
      </c>
    </row>
    <row r="169" spans="6:47">
      <c r="F169">
        <v>-1.5752115313361246E-4</v>
      </c>
      <c r="G169">
        <v>-7.5287914321183818E-3</v>
      </c>
      <c r="H169">
        <v>-1.7832413826048179E-3</v>
      </c>
      <c r="I169">
        <v>-7.874572194741096E-2</v>
      </c>
      <c r="J169">
        <v>-2.4551256867202953E-4</v>
      </c>
      <c r="K169">
        <v>-3.3524762524778551E-4</v>
      </c>
      <c r="L169">
        <v>-7.907972690113054E-4</v>
      </c>
      <c r="M169">
        <v>-2.0173892753926141E-4</v>
      </c>
      <c r="N169">
        <v>-5.1770595525088016E-4</v>
      </c>
      <c r="O169">
        <v>-2.3793527347076629E-4</v>
      </c>
      <c r="P169">
        <v>-8.222291873930223E-3</v>
      </c>
      <c r="Q169">
        <v>-8.222291873930223E-3</v>
      </c>
      <c r="R169">
        <v>-8.2222918739302212E-3</v>
      </c>
      <c r="S169">
        <v>-1.7857893123371714E-3</v>
      </c>
      <c r="T169">
        <v>-2.5926857305924648E-2</v>
      </c>
      <c r="U169">
        <v>-7.6193426114840761E-4</v>
      </c>
      <c r="V169">
        <v>-7.6193426114840772E-4</v>
      </c>
      <c r="W169">
        <v>-9.8203138820378245E-4</v>
      </c>
      <c r="X169">
        <v>-0.10190846749680678</v>
      </c>
      <c r="Y169">
        <v>0.65720349203824746</v>
      </c>
      <c r="Z169">
        <v>-3.0455690106930632E-2</v>
      </c>
      <c r="AA169">
        <v>-1.2400232703954345E-2</v>
      </c>
      <c r="AB169">
        <v>-1.2400232703954345E-2</v>
      </c>
      <c r="AC169">
        <v>-9.4347079909769401E-4</v>
      </c>
      <c r="AD169">
        <v>-2.604876589783987E-2</v>
      </c>
      <c r="AE169">
        <v>-2.5811793319361432E-4</v>
      </c>
      <c r="AF169">
        <v>-2.4076817501355617E-4</v>
      </c>
      <c r="AG169">
        <v>-3.8277241605504872E-2</v>
      </c>
      <c r="AH169">
        <v>-5.1344727625957966E-3</v>
      </c>
      <c r="AI169">
        <v>-3.9622901176295623E-4</v>
      </c>
      <c r="AJ169">
        <v>-3.3222482226623034E-3</v>
      </c>
      <c r="AK169">
        <v>-6.6125989028552037E-3</v>
      </c>
      <c r="AL169">
        <v>-2.0487635758717824E-3</v>
      </c>
      <c r="AM169">
        <v>-1.5904764872234046E-4</v>
      </c>
      <c r="AN169">
        <v>-8.8941296532043408E-6</v>
      </c>
      <c r="AO169">
        <v>-4.6665167888852174E-4</v>
      </c>
      <c r="AP169">
        <v>-3.4632764529592373E-2</v>
      </c>
      <c r="AQ169">
        <v>-1.3848974273978444E-4</v>
      </c>
      <c r="AR169">
        <v>-1.1336157232500815E-3</v>
      </c>
      <c r="AS169">
        <v>-1.028345920093976E-4</v>
      </c>
      <c r="AT169">
        <v>-1.6989351780894512E-4</v>
      </c>
      <c r="AU169">
        <v>-1.3791757302131114E-3</v>
      </c>
    </row>
    <row r="170" spans="6:47">
      <c r="F170">
        <v>-1.1624269009894654E-3</v>
      </c>
      <c r="G170">
        <v>-1.4586613860685705E-2</v>
      </c>
      <c r="H170">
        <v>-8.2534313640896201E-4</v>
      </c>
      <c r="I170">
        <v>-4.0144761138529049E-3</v>
      </c>
      <c r="J170">
        <v>-1.6017569734715039E-3</v>
      </c>
      <c r="K170">
        <v>-2.8029782004616384E-3</v>
      </c>
      <c r="L170">
        <v>-2.4764853724752651E-3</v>
      </c>
      <c r="M170">
        <v>-3.1537065745184732E-3</v>
      </c>
      <c r="N170">
        <v>-3.2663598532810178E-3</v>
      </c>
      <c r="O170">
        <v>-6.9274690993740883E-3</v>
      </c>
      <c r="P170">
        <v>-6.8893097855671553E-3</v>
      </c>
      <c r="Q170">
        <v>-6.8893097855671544E-3</v>
      </c>
      <c r="R170">
        <v>-6.8893097855671544E-3</v>
      </c>
      <c r="S170">
        <v>-9.8006604311892107E-2</v>
      </c>
      <c r="T170">
        <v>-0.1093479552829871</v>
      </c>
      <c r="U170">
        <v>-4.2605209129968191E-3</v>
      </c>
      <c r="V170">
        <v>-4.2605209129968191E-3</v>
      </c>
      <c r="W170">
        <v>-1.9836271703568265E-2</v>
      </c>
      <c r="X170">
        <v>-4.359420082491669E-2</v>
      </c>
      <c r="Y170">
        <v>-2.9381428398929876E-2</v>
      </c>
      <c r="Z170">
        <v>0.66575367421977072</v>
      </c>
      <c r="AA170">
        <v>-2.472693480405852E-2</v>
      </c>
      <c r="AB170">
        <v>-2.472693480405852E-2</v>
      </c>
      <c r="AC170">
        <v>-2.2819881595452325E-3</v>
      </c>
      <c r="AD170">
        <v>-1.0932198291161231E-2</v>
      </c>
      <c r="AE170">
        <v>-7.1142849750316958E-4</v>
      </c>
      <c r="AF170">
        <v>-1.2383475208401979E-3</v>
      </c>
      <c r="AG170">
        <v>-1.4833648017845053E-2</v>
      </c>
      <c r="AH170">
        <v>-4.27175638627971E-4</v>
      </c>
      <c r="AI170">
        <v>-5.2823963773724891E-3</v>
      </c>
      <c r="AJ170">
        <v>-4.7500791231902227E-3</v>
      </c>
      <c r="AK170">
        <v>-3.0384050588170971E-3</v>
      </c>
      <c r="AL170">
        <v>-6.4679516349788952E-4</v>
      </c>
      <c r="AM170">
        <v>-1.5760598874854149E-3</v>
      </c>
      <c r="AN170">
        <v>-7.4351011085712422E-4</v>
      </c>
      <c r="AO170">
        <v>-4.5414884738057692E-4</v>
      </c>
      <c r="AP170">
        <v>-7.443404864056186E-4</v>
      </c>
      <c r="AQ170">
        <v>-1.8466478019267389E-4</v>
      </c>
      <c r="AR170">
        <v>-6.6469921937817279E-4</v>
      </c>
      <c r="AS170">
        <v>-1.7037016262371984E-4</v>
      </c>
      <c r="AT170">
        <v>-2.3089931860749663E-3</v>
      </c>
      <c r="AU170">
        <v>-6.5407892861235508E-4</v>
      </c>
    </row>
    <row r="171" spans="6:47">
      <c r="F171">
        <v>-9.6777038216559474E-3</v>
      </c>
      <c r="G171">
        <v>-7.5421282517290536E-4</v>
      </c>
      <c r="H171">
        <v>-1.3304531358912468E-4</v>
      </c>
      <c r="I171">
        <v>-5.4051798144637731E-4</v>
      </c>
      <c r="J171">
        <v>-1.1383487798437531E-4</v>
      </c>
      <c r="K171">
        <v>-2.4798025561350391E-4</v>
      </c>
      <c r="L171">
        <v>-1.8274568331263786E-4</v>
      </c>
      <c r="M171">
        <v>-5.4048173801081966E-4</v>
      </c>
      <c r="N171">
        <v>-2.3310977039171004E-4</v>
      </c>
      <c r="O171">
        <v>-2.4947332295897895E-4</v>
      </c>
      <c r="P171">
        <v>-8.504543856592205E-3</v>
      </c>
      <c r="Q171">
        <v>-8.504543856592205E-3</v>
      </c>
      <c r="R171">
        <v>-8.5045438565922032E-3</v>
      </c>
      <c r="S171">
        <v>-5.149064080541086E-4</v>
      </c>
      <c r="T171">
        <v>-4.5505266447058212E-2</v>
      </c>
      <c r="U171">
        <v>-2.1857858607400725E-3</v>
      </c>
      <c r="V171">
        <v>-2.1857858607400725E-3</v>
      </c>
      <c r="W171">
        <v>-3.5295625547399236E-4</v>
      </c>
      <c r="X171">
        <v>-9.9761162535553908E-4</v>
      </c>
      <c r="Y171">
        <v>-2.9751522909706344E-2</v>
      </c>
      <c r="Z171">
        <v>-2.1724595144301034E-3</v>
      </c>
      <c r="AA171">
        <v>0.5080578651259644</v>
      </c>
      <c r="AB171">
        <v>-0.49194213487403565</v>
      </c>
      <c r="AC171">
        <v>-2.2022034693539895E-2</v>
      </c>
      <c r="AD171">
        <v>-1.8960245792745223E-4</v>
      </c>
      <c r="AE171">
        <v>-4.1057517658930372E-4</v>
      </c>
      <c r="AF171">
        <v>-1.2546927741008166E-4</v>
      </c>
      <c r="AG171">
        <v>-7.2860642563730646E-4</v>
      </c>
      <c r="AH171">
        <v>-7.5373689868201422E-5</v>
      </c>
      <c r="AI171">
        <v>-4.3402193851471579E-2</v>
      </c>
      <c r="AJ171">
        <v>-2.1940133474057839E-4</v>
      </c>
      <c r="AK171">
        <v>-9.7460473454209372E-4</v>
      </c>
      <c r="AL171">
        <v>-2.8099897352139784E-3</v>
      </c>
      <c r="AM171">
        <v>-2.6153572131131533E-4</v>
      </c>
      <c r="AN171">
        <v>-2.0882694059863633E-3</v>
      </c>
      <c r="AO171">
        <v>-6.3507312612215319E-4</v>
      </c>
      <c r="AP171">
        <v>-1.675019323650285E-3</v>
      </c>
      <c r="AQ171">
        <v>-9.9923453070811536E-4</v>
      </c>
      <c r="AR171">
        <v>-9.744421655128357E-4</v>
      </c>
      <c r="AS171">
        <v>-1.137369929553469E-4</v>
      </c>
      <c r="AT171">
        <v>-4.2762042566898815E-4</v>
      </c>
      <c r="AU171">
        <v>-1.1641301560928879E-3</v>
      </c>
    </row>
    <row r="172" spans="6:47">
      <c r="F172">
        <v>-2.7296087702106515E-3</v>
      </c>
      <c r="G172">
        <v>-2.1272669427953739E-4</v>
      </c>
      <c r="H172">
        <v>-3.7525601268727472E-5</v>
      </c>
      <c r="I172">
        <v>-1.524537896387218E-4</v>
      </c>
      <c r="J172">
        <v>-3.2107273277644318E-5</v>
      </c>
      <c r="K172">
        <v>-6.9943149019193406E-5</v>
      </c>
      <c r="L172">
        <v>-5.1543654267667087E-5</v>
      </c>
      <c r="M172">
        <v>-1.5244356713125682E-4</v>
      </c>
      <c r="N172">
        <v>-6.5748909597661794E-5</v>
      </c>
      <c r="O172">
        <v>-7.0364270578173547E-5</v>
      </c>
      <c r="P172">
        <v>-2.3987174980131861E-3</v>
      </c>
      <c r="Q172">
        <v>-2.3987174980131857E-3</v>
      </c>
      <c r="R172">
        <v>-2.3987174980131852E-3</v>
      </c>
      <c r="S172">
        <v>-1.4523001252808191E-4</v>
      </c>
      <c r="T172">
        <v>-1.2834818741477957E-2</v>
      </c>
      <c r="U172">
        <v>-6.1650370431130255E-4</v>
      </c>
      <c r="V172">
        <v>-6.1650370431130255E-4</v>
      </c>
      <c r="W172">
        <v>-9.9551764364459391E-5</v>
      </c>
      <c r="X172">
        <v>-2.8137763792079309E-4</v>
      </c>
      <c r="Y172">
        <v>-8.3914551796607645E-3</v>
      </c>
      <c r="Z172">
        <v>-6.1274499124951631E-4</v>
      </c>
      <c r="AA172">
        <v>-0.13875290983626645</v>
      </c>
      <c r="AB172">
        <v>0.86124709016373358</v>
      </c>
      <c r="AC172">
        <v>-6.2113431186907389E-3</v>
      </c>
      <c r="AD172">
        <v>-5.3477616338512172E-5</v>
      </c>
      <c r="AE172">
        <v>-1.1580325493544465E-4</v>
      </c>
      <c r="AF172">
        <v>-3.5388770551561489E-5</v>
      </c>
      <c r="AG172">
        <v>-2.0550437646180437E-4</v>
      </c>
      <c r="AH172">
        <v>-2.1259245860261936E-5</v>
      </c>
      <c r="AI172">
        <v>-1.2241644419645831E-2</v>
      </c>
      <c r="AJ172">
        <v>-6.1882427747342607E-5</v>
      </c>
      <c r="AK172">
        <v>-2.748885148708469E-4</v>
      </c>
      <c r="AL172">
        <v>-7.9256120736804526E-4</v>
      </c>
      <c r="AM172">
        <v>-7.3766485498063299E-5</v>
      </c>
      <c r="AN172">
        <v>-5.8899906322692293E-4</v>
      </c>
      <c r="AO172">
        <v>-1.7912318941906881E-4</v>
      </c>
      <c r="AP172">
        <v>-4.724413476962342E-4</v>
      </c>
      <c r="AQ172">
        <v>-2.818353804561351E-4</v>
      </c>
      <c r="AR172">
        <v>-2.7484266206772288E-4</v>
      </c>
      <c r="AS172">
        <v>-3.2079664679713229E-5</v>
      </c>
      <c r="AT172">
        <v>-1.2061088929125309E-4</v>
      </c>
      <c r="AU172">
        <v>-3.2834440300055811E-4</v>
      </c>
    </row>
    <row r="173" spans="6:47">
      <c r="F173">
        <v>-2.0196141733896972E-5</v>
      </c>
      <c r="G173">
        <v>-9.6894928732626313E-4</v>
      </c>
      <c r="H173">
        <v>-3.520213528774588E-4</v>
      </c>
      <c r="I173">
        <v>-2.4227708842472977E-3</v>
      </c>
      <c r="J173">
        <v>-1.5209928703459202E-3</v>
      </c>
      <c r="K173">
        <v>-1.8023745913286964E-4</v>
      </c>
      <c r="L173">
        <v>-8.6577214984681454E-4</v>
      </c>
      <c r="M173">
        <v>-1.6922475807823586E-3</v>
      </c>
      <c r="N173">
        <v>-1.0543649127676229E-2</v>
      </c>
      <c r="O173">
        <v>-3.0711781187070671E-4</v>
      </c>
      <c r="P173">
        <v>-2.2603435711619302E-4</v>
      </c>
      <c r="Q173">
        <v>-2.2603435711619299E-4</v>
      </c>
      <c r="R173">
        <v>-2.2603435711619299E-4</v>
      </c>
      <c r="S173">
        <v>-5.9669992819270127E-3</v>
      </c>
      <c r="T173">
        <v>-1.6622988677108298E-3</v>
      </c>
      <c r="U173">
        <v>-1.411551023606146E-2</v>
      </c>
      <c r="V173">
        <v>-1.4115510236061462E-2</v>
      </c>
      <c r="W173">
        <v>-7.9037327064756541E-3</v>
      </c>
      <c r="X173">
        <v>-1.7210207792223289E-4</v>
      </c>
      <c r="Y173">
        <v>-3.1813958191334157E-4</v>
      </c>
      <c r="Z173">
        <v>-6.4970493814436815E-4</v>
      </c>
      <c r="AA173">
        <v>-8.4255270054597951E-4</v>
      </c>
      <c r="AB173">
        <v>-8.4255270054597951E-4</v>
      </c>
      <c r="AC173">
        <v>0.93883890646433144</v>
      </c>
      <c r="AD173">
        <v>-1.2993185313808627E-2</v>
      </c>
      <c r="AE173">
        <v>-5.7191647908095937E-4</v>
      </c>
      <c r="AF173">
        <v>-4.9339314485267217E-3</v>
      </c>
      <c r="AG173">
        <v>-5.6811956690018549E-5</v>
      </c>
      <c r="AH173">
        <v>-4.5972831598082611E-5</v>
      </c>
      <c r="AI173">
        <v>-5.8038404013636979E-4</v>
      </c>
      <c r="AJ173">
        <v>-3.7610019160981811E-4</v>
      </c>
      <c r="AK173">
        <v>-1.2120044818643975E-4</v>
      </c>
      <c r="AL173">
        <v>-3.3726360620356097E-2</v>
      </c>
      <c r="AM173">
        <v>-1.3021444924636062E-5</v>
      </c>
      <c r="AN173">
        <v>-1.6584316206144133E-5</v>
      </c>
      <c r="AO173">
        <v>-9.2557162381216439E-4</v>
      </c>
      <c r="AP173">
        <v>-1.344378675420952E-2</v>
      </c>
      <c r="AQ173">
        <v>-7.886010226347169E-4</v>
      </c>
      <c r="AR173">
        <v>-7.0785981801567584E-4</v>
      </c>
      <c r="AS173">
        <v>-1.6043055994778538E-4</v>
      </c>
      <c r="AT173">
        <v>-6.1966972076675491E-3</v>
      </c>
      <c r="AU173">
        <v>-1.3829091739506442E-2</v>
      </c>
    </row>
    <row r="174" spans="6:47">
      <c r="F174">
        <v>-2.0176120639978754E-3</v>
      </c>
      <c r="G174">
        <v>-1.6129593048132534E-2</v>
      </c>
      <c r="H174">
        <v>-2.3322196203071428E-2</v>
      </c>
      <c r="I174">
        <v>-1.6744591907408377E-2</v>
      </c>
      <c r="J174">
        <v>-6.1747827935105335E-3</v>
      </c>
      <c r="K174">
        <v>-6.3810324487039915E-3</v>
      </c>
      <c r="L174">
        <v>-6.7885011346255951E-3</v>
      </c>
      <c r="M174">
        <v>-1.9830216164205088E-2</v>
      </c>
      <c r="N174">
        <v>-1.0144655883397016E-2</v>
      </c>
      <c r="O174">
        <v>-1.5500393123873061E-2</v>
      </c>
      <c r="P174">
        <v>-2.2463745037363911E-2</v>
      </c>
      <c r="Q174">
        <v>-2.2463745037363907E-2</v>
      </c>
      <c r="R174">
        <v>-2.2463745037363911E-2</v>
      </c>
      <c r="S174">
        <v>-1.4356841006949565E-2</v>
      </c>
      <c r="T174">
        <v>-7.7535583681630441E-3</v>
      </c>
      <c r="U174">
        <v>-3.1173720036472397E-2</v>
      </c>
      <c r="V174">
        <v>-3.11737200364724E-2</v>
      </c>
      <c r="W174">
        <v>-1.209608520988033E-2</v>
      </c>
      <c r="X174">
        <v>-4.8490105354759717E-3</v>
      </c>
      <c r="Y174">
        <v>-4.3387761017691954E-3</v>
      </c>
      <c r="Z174">
        <v>-6.8497542009712409E-3</v>
      </c>
      <c r="AA174">
        <v>-3.3522075393517393E-3</v>
      </c>
      <c r="AB174">
        <v>-3.3522075393517393E-3</v>
      </c>
      <c r="AC174">
        <v>-9.2518999117276578E-3</v>
      </c>
      <c r="AD174">
        <v>0.80790413015907647</v>
      </c>
      <c r="AE174">
        <v>-6.9567647287122562E-3</v>
      </c>
      <c r="AF174">
        <v>-1.1901679409910413E-2</v>
      </c>
      <c r="AG174">
        <v>-6.4979732520236439E-3</v>
      </c>
      <c r="AH174">
        <v>-2.7878316339218553E-3</v>
      </c>
      <c r="AI174">
        <v>-2.5066818615162392E-3</v>
      </c>
      <c r="AJ174">
        <v>-7.771692072791065E-3</v>
      </c>
      <c r="AK174">
        <v>-5.8512536448043061E-3</v>
      </c>
      <c r="AL174">
        <v>-5.1976023329379263E-3</v>
      </c>
      <c r="AM174">
        <v>-4.7974723515194859E-3</v>
      </c>
      <c r="AN174">
        <v>-3.1142546667430569E-3</v>
      </c>
      <c r="AO174">
        <v>-6.8742143796833039E-3</v>
      </c>
      <c r="AP174">
        <v>-4.4089597620020323E-3</v>
      </c>
      <c r="AQ174">
        <v>-2.6358854777013651E-3</v>
      </c>
      <c r="AR174">
        <v>-2.9298181365775542E-3</v>
      </c>
      <c r="AS174">
        <v>-1.3136125168932949E-3</v>
      </c>
      <c r="AT174">
        <v>-3.2878292336347599E-3</v>
      </c>
      <c r="AU174">
        <v>-2.3427653888644681E-3</v>
      </c>
    </row>
    <row r="175" spans="6:47">
      <c r="F175">
        <v>-5.4822787772783168E-5</v>
      </c>
      <c r="G175">
        <v>0</v>
      </c>
      <c r="H175">
        <v>0</v>
      </c>
      <c r="I175">
        <v>0</v>
      </c>
      <c r="J175">
        <v>0</v>
      </c>
      <c r="K175">
        <v>-5.1947444639129122E-6</v>
      </c>
      <c r="L175">
        <v>0</v>
      </c>
      <c r="M175">
        <v>0</v>
      </c>
      <c r="N175">
        <v>0</v>
      </c>
      <c r="O175">
        <v>-4.5395366404160396E-8</v>
      </c>
      <c r="P175">
        <v>-1.0608865341382038E-7</v>
      </c>
      <c r="Q175">
        <v>-1.0608865341382037E-7</v>
      </c>
      <c r="R175">
        <v>-1.0608865341382038E-7</v>
      </c>
      <c r="S175">
        <v>-1.0379177079057112E-8</v>
      </c>
      <c r="T175">
        <v>-4.8732377812310209E-4</v>
      </c>
      <c r="U175">
        <v>-3.4938988180043239E-4</v>
      </c>
      <c r="V175">
        <v>-3.4938988180043245E-4</v>
      </c>
      <c r="W175">
        <v>-1.3645578629325333E-3</v>
      </c>
      <c r="X175">
        <v>0</v>
      </c>
      <c r="Y175">
        <v>0</v>
      </c>
      <c r="Z175">
        <v>-4.071981060727449E-8</v>
      </c>
      <c r="AA175">
        <v>0</v>
      </c>
      <c r="AB175">
        <v>0</v>
      </c>
      <c r="AC175">
        <v>-1.8865642853383204E-7</v>
      </c>
      <c r="AD175">
        <v>0</v>
      </c>
      <c r="AE175">
        <v>0.55267934487308856</v>
      </c>
      <c r="AF175">
        <v>-5.1889692890852626E-7</v>
      </c>
      <c r="AG175">
        <v>0</v>
      </c>
      <c r="AH175">
        <v>-4.0698671853894068E-5</v>
      </c>
      <c r="AI175">
        <v>-1.3522500831489523E-2</v>
      </c>
      <c r="AJ175">
        <v>-9.5652605504704426E-3</v>
      </c>
      <c r="AK175">
        <v>0</v>
      </c>
      <c r="AL175">
        <v>-6.9983976177629293E-4</v>
      </c>
      <c r="AM175">
        <v>-7.1757462566833725E-4</v>
      </c>
      <c r="AN175">
        <v>0</v>
      </c>
      <c r="AO175">
        <v>-7.9873284761146401E-6</v>
      </c>
      <c r="AP175">
        <v>-7.1518075601034693E-3</v>
      </c>
      <c r="AQ175">
        <v>-1.832146258184353E-5</v>
      </c>
      <c r="AR175">
        <v>-2.1604999661345302E-3</v>
      </c>
      <c r="AS175">
        <v>-4.1209055418603949E-5</v>
      </c>
      <c r="AT175">
        <v>-2.1488672466599297E-4</v>
      </c>
      <c r="AU175">
        <v>-2.0468379557043977E-3</v>
      </c>
    </row>
    <row r="176" spans="6:47">
      <c r="F176">
        <v>0</v>
      </c>
      <c r="G176">
        <v>-1.5381959399071367E-3</v>
      </c>
      <c r="H176">
        <v>-3.1588132766197548E-3</v>
      </c>
      <c r="I176">
        <v>-4.6143774035980236E-4</v>
      </c>
      <c r="J176">
        <v>-2.4589899978746287E-4</v>
      </c>
      <c r="K176">
        <v>-4.3283821299216888E-4</v>
      </c>
      <c r="L176">
        <v>-5.7086665287541568E-4</v>
      </c>
      <c r="M176">
        <v>-2.0335227941557215E-3</v>
      </c>
      <c r="N176">
        <v>-1.7004259790471179E-3</v>
      </c>
      <c r="O176">
        <v>-1.8103672121979166E-4</v>
      </c>
      <c r="P176">
        <v>-3.709140146253256E-4</v>
      </c>
      <c r="Q176">
        <v>-3.7091401462532555E-4</v>
      </c>
      <c r="R176">
        <v>-3.709140146253256E-4</v>
      </c>
      <c r="S176">
        <v>-4.1758543142170478E-4</v>
      </c>
      <c r="T176">
        <v>-2.5816749444993923E-4</v>
      </c>
      <c r="U176">
        <v>-2.8151004773804963E-4</v>
      </c>
      <c r="V176">
        <v>-2.8151004773804969E-4</v>
      </c>
      <c r="W176">
        <v>-2.1778739469484497E-3</v>
      </c>
      <c r="X176">
        <v>-3.3301820436544436E-4</v>
      </c>
      <c r="Y176">
        <v>-1.5336919030338193E-4</v>
      </c>
      <c r="Z176">
        <v>-6.7993939752026937E-4</v>
      </c>
      <c r="AA176">
        <v>-2.3702096710888712E-4</v>
      </c>
      <c r="AB176">
        <v>-2.3702096710888712E-4</v>
      </c>
      <c r="AC176">
        <v>-1.0451566140774295E-3</v>
      </c>
      <c r="AD176">
        <v>-2.0227246404847382E-3</v>
      </c>
      <c r="AE176">
        <v>-8.5280343605267919E-5</v>
      </c>
      <c r="AF176">
        <v>0.89914874958812552</v>
      </c>
      <c r="AG176">
        <v>-6.5750934972462925E-3</v>
      </c>
      <c r="AH176">
        <v>-4.6967409793166235E-4</v>
      </c>
      <c r="AI176">
        <v>-1.8843293277104624E-3</v>
      </c>
      <c r="AJ176">
        <v>-3.1233576973231426E-3</v>
      </c>
      <c r="AK176">
        <v>-7.3366822542806959E-4</v>
      </c>
      <c r="AL176">
        <v>-8.4836143571271597E-4</v>
      </c>
      <c r="AM176">
        <v>-2.6972993058174701E-3</v>
      </c>
      <c r="AN176">
        <v>-6.1927823219857635E-4</v>
      </c>
      <c r="AO176">
        <v>-2.0051389406438192E-4</v>
      </c>
      <c r="AP176">
        <v>-8.1212407021918865E-4</v>
      </c>
      <c r="AQ176">
        <v>-3.8028353135368164E-3</v>
      </c>
      <c r="AR176">
        <v>-2.6890872976408184E-3</v>
      </c>
      <c r="AS176">
        <v>-6.1037219567542397E-4</v>
      </c>
      <c r="AT176">
        <v>-8.3325756532717495E-4</v>
      </c>
      <c r="AU176">
        <v>-1.524352122867123E-3</v>
      </c>
    </row>
    <row r="177" spans="6:47">
      <c r="F177">
        <v>-2.2446600214212577E-4</v>
      </c>
      <c r="G177">
        <v>-9.3233131666525648E-3</v>
      </c>
      <c r="H177">
        <v>-2.7974130244649213E-4</v>
      </c>
      <c r="I177">
        <v>-2.289368913132227E-4</v>
      </c>
      <c r="J177">
        <v>-9.0940122498663604E-5</v>
      </c>
      <c r="K177">
        <v>-6.9271665254217322E-5</v>
      </c>
      <c r="L177">
        <v>-1.2739424515054962E-4</v>
      </c>
      <c r="M177">
        <v>-3.5337535244569341E-4</v>
      </c>
      <c r="N177">
        <v>-5.3809505965288397E-5</v>
      </c>
      <c r="O177">
        <v>-4.0774118104216869E-5</v>
      </c>
      <c r="P177">
        <v>-5.542196064518464E-5</v>
      </c>
      <c r="Q177">
        <v>-5.5421960645184633E-5</v>
      </c>
      <c r="R177">
        <v>-5.5421960645184633E-5</v>
      </c>
      <c r="S177">
        <v>-2.087356302369176E-4</v>
      </c>
      <c r="T177">
        <v>-4.4433329016506341E-4</v>
      </c>
      <c r="U177">
        <v>-5.3861335735024368E-5</v>
      </c>
      <c r="V177">
        <v>-5.3861335735024368E-5</v>
      </c>
      <c r="W177">
        <v>-1.1883425773232316E-4</v>
      </c>
      <c r="X177">
        <v>-8.2154599195923984E-5</v>
      </c>
      <c r="Y177">
        <v>-7.5460981375101191E-5</v>
      </c>
      <c r="Z177">
        <v>-1.215791745206698E-4</v>
      </c>
      <c r="AA177">
        <v>-2.0670761984800344E-5</v>
      </c>
      <c r="AB177">
        <v>-2.0670761984800344E-5</v>
      </c>
      <c r="AC177">
        <v>-1.9431612138984701E-5</v>
      </c>
      <c r="AD177">
        <v>-5.7033738928977628E-4</v>
      </c>
      <c r="AE177">
        <v>-1.1777795027038215E-4</v>
      </c>
      <c r="AF177">
        <v>-1.5307459402801523E-4</v>
      </c>
      <c r="AG177">
        <v>0.99315155822038459</v>
      </c>
      <c r="AH177">
        <v>-3.1446199329371023E-4</v>
      </c>
      <c r="AI177">
        <v>-3.0402641265234203E-4</v>
      </c>
      <c r="AJ177">
        <v>-6.7270389996845824E-4</v>
      </c>
      <c r="AK177">
        <v>-3.7778015225543995E-4</v>
      </c>
      <c r="AL177">
        <v>-1.1972649219144779E-3</v>
      </c>
      <c r="AM177">
        <v>-5.7433873149734065E-4</v>
      </c>
      <c r="AN177">
        <v>-4.4758089681209864E-4</v>
      </c>
      <c r="AO177">
        <v>-1.7322917998997432E-4</v>
      </c>
      <c r="AP177">
        <v>-5.1306630892850058E-4</v>
      </c>
      <c r="AQ177">
        <v>-3.2743424681740634E-4</v>
      </c>
      <c r="AR177">
        <v>-1.3826991780375995E-3</v>
      </c>
      <c r="AS177">
        <v>-3.274696124855164E-4</v>
      </c>
      <c r="AT177">
        <v>-1.717639051609702E-4</v>
      </c>
      <c r="AU177">
        <v>-6.0088422551711831E-4</v>
      </c>
    </row>
    <row r="178" spans="6:47">
      <c r="F178">
        <v>-9.5529282069719862E-2</v>
      </c>
      <c r="G178">
        <v>-2.6510044116414597E-2</v>
      </c>
      <c r="H178">
        <v>-3.5465994987416018E-2</v>
      </c>
      <c r="I178">
        <v>-5.0893250082061081E-2</v>
      </c>
      <c r="J178">
        <v>-5.410563738592232E-2</v>
      </c>
      <c r="K178">
        <v>-1.6227504146490421E-2</v>
      </c>
      <c r="L178">
        <v>-1.8096760930383243E-2</v>
      </c>
      <c r="M178">
        <v>-5.0141437569728803E-2</v>
      </c>
      <c r="N178">
        <v>-3.000794934454918E-2</v>
      </c>
      <c r="O178">
        <v>-5.8858179427909434E-2</v>
      </c>
      <c r="P178">
        <v>-3.7963706054464169E-2</v>
      </c>
      <c r="Q178">
        <v>-3.7963706054464162E-2</v>
      </c>
      <c r="R178">
        <v>-3.7963706054464155E-2</v>
      </c>
      <c r="S178">
        <v>-4.2020534330000039E-2</v>
      </c>
      <c r="T178">
        <v>-2.0041581612613206E-2</v>
      </c>
      <c r="U178">
        <v>-5.0773943366376834E-2</v>
      </c>
      <c r="V178">
        <v>-5.0773943366376841E-2</v>
      </c>
      <c r="W178">
        <v>-1.9721386247754359E-2</v>
      </c>
      <c r="X178">
        <v>-3.2177259447853483E-2</v>
      </c>
      <c r="Y178">
        <v>-1.7948082038668385E-2</v>
      </c>
      <c r="Z178">
        <v>-4.6258570145839221E-2</v>
      </c>
      <c r="AA178">
        <v>-2.4401198282092841E-2</v>
      </c>
      <c r="AB178">
        <v>-2.4401198282092845E-2</v>
      </c>
      <c r="AC178">
        <v>-8.4778048541676379E-2</v>
      </c>
      <c r="AD178">
        <v>-0.28761556798695154</v>
      </c>
      <c r="AE178">
        <v>-7.3467360086936273E-2</v>
      </c>
      <c r="AF178">
        <v>-0.34635851107715221</v>
      </c>
      <c r="AG178">
        <v>-1.1620050346361384E-2</v>
      </c>
      <c r="AH178">
        <v>0.929178324724663</v>
      </c>
      <c r="AI178">
        <v>-7.6971758435954926E-3</v>
      </c>
      <c r="AJ178">
        <v>-1.4871247651016292E-2</v>
      </c>
      <c r="AK178">
        <v>-1.9534710515253333E-2</v>
      </c>
      <c r="AL178">
        <v>-8.2089637047858422E-3</v>
      </c>
      <c r="AM178">
        <v>-7.6296366226278299E-3</v>
      </c>
      <c r="AN178">
        <v>-6.6488961655209872E-3</v>
      </c>
      <c r="AO178">
        <v>-1.0069358765555189E-2</v>
      </c>
      <c r="AP178">
        <v>-1.0656389368004195E-2</v>
      </c>
      <c r="AQ178">
        <v>-4.7711140001015818E-3</v>
      </c>
      <c r="AR178">
        <v>-4.5395654637729824E-3</v>
      </c>
      <c r="AS178">
        <v>-2.7559294565444332E-3</v>
      </c>
      <c r="AT178">
        <v>-1.5054124333999226E-2</v>
      </c>
      <c r="AU178">
        <v>-5.4305706857299728E-3</v>
      </c>
    </row>
    <row r="179" spans="6:47">
      <c r="F179">
        <v>-8.2443801418449654E-3</v>
      </c>
      <c r="G179">
        <v>-4.727729711946E-2</v>
      </c>
      <c r="H179">
        <v>-1.499498416466646E-2</v>
      </c>
      <c r="I179">
        <v>-8.0037959941304648E-3</v>
      </c>
      <c r="J179">
        <v>-1.1358112155190737E-2</v>
      </c>
      <c r="K179">
        <v>-7.5009487469464356E-3</v>
      </c>
      <c r="L179">
        <v>-6.4901205977836666E-3</v>
      </c>
      <c r="M179">
        <v>-2.7178054758794687E-2</v>
      </c>
      <c r="N179">
        <v>-1.2032648958902568E-2</v>
      </c>
      <c r="O179">
        <v>-3.9319105820230715E-3</v>
      </c>
      <c r="P179">
        <v>-1.7565878409354283E-2</v>
      </c>
      <c r="Q179">
        <v>-1.7565878409354283E-2</v>
      </c>
      <c r="R179">
        <v>-1.7565878409354283E-2</v>
      </c>
      <c r="S179">
        <v>-2.8435831443492772E-2</v>
      </c>
      <c r="T179">
        <v>-1.2238239613765484E-2</v>
      </c>
      <c r="U179">
        <v>-1.1933994879445339E-2</v>
      </c>
      <c r="V179">
        <v>-1.1933994879445339E-2</v>
      </c>
      <c r="W179">
        <v>-1.1269455630507533E-2</v>
      </c>
      <c r="X179">
        <v>-7.9686978299651854E-3</v>
      </c>
      <c r="Y179">
        <v>-7.6912907086946428E-3</v>
      </c>
      <c r="Z179">
        <v>-1.1788028872463151E-2</v>
      </c>
      <c r="AA179">
        <v>-1.8686349982675394E-2</v>
      </c>
      <c r="AB179">
        <v>-1.8686349982675394E-2</v>
      </c>
      <c r="AC179">
        <v>-1.2630170577482988E-2</v>
      </c>
      <c r="AD179">
        <v>-6.1144726033187467E-3</v>
      </c>
      <c r="AE179">
        <v>-4.5335196253460629E-3</v>
      </c>
      <c r="AF179">
        <v>-1.2520982894562739E-3</v>
      </c>
      <c r="AG179">
        <v>-1.6754478980223073E-2</v>
      </c>
      <c r="AH179">
        <v>-3.0836259187797553E-2</v>
      </c>
      <c r="AI179">
        <v>0.5447155937580701</v>
      </c>
      <c r="AJ179">
        <v>-2.8290833374594658E-3</v>
      </c>
      <c r="AK179">
        <v>-1.1805899155328725E-2</v>
      </c>
      <c r="AL179">
        <v>-8.7548812955046698E-2</v>
      </c>
      <c r="AM179">
        <v>-2.0936623232396982E-2</v>
      </c>
      <c r="AN179">
        <v>-1.4069354316135261E-2</v>
      </c>
      <c r="AO179">
        <v>-4.9248163420314633E-3</v>
      </c>
      <c r="AP179">
        <v>-1.8765053870683501E-2</v>
      </c>
      <c r="AQ179">
        <v>-1.6229314255243866E-2</v>
      </c>
      <c r="AR179">
        <v>-3.3359112690893021E-3</v>
      </c>
      <c r="AS179">
        <v>-3.964826916057208E-4</v>
      </c>
      <c r="AT179">
        <v>-5.1614378083216653E-3</v>
      </c>
      <c r="AU179">
        <v>-9.6191333848739628E-3</v>
      </c>
    </row>
    <row r="180" spans="6:47">
      <c r="F180">
        <v>-1.9120254096783521E-3</v>
      </c>
      <c r="G180">
        <v>-6.5391013403342932E-3</v>
      </c>
      <c r="H180">
        <v>-2.4541453109130119E-3</v>
      </c>
      <c r="I180">
        <v>-2.9523787948685454E-3</v>
      </c>
      <c r="J180">
        <v>-3.1746604236573134E-3</v>
      </c>
      <c r="K180">
        <v>-2.2101166407748163E-3</v>
      </c>
      <c r="L180">
        <v>-1.639559636069177E-3</v>
      </c>
      <c r="M180">
        <v>-7.1432786327001382E-3</v>
      </c>
      <c r="N180">
        <v>-4.8005196511517953E-3</v>
      </c>
      <c r="O180">
        <v>-6.0758974209984442E-4</v>
      </c>
      <c r="P180">
        <v>-4.2420920979501439E-3</v>
      </c>
      <c r="Q180">
        <v>-4.2420920979501439E-3</v>
      </c>
      <c r="R180">
        <v>-4.242092097950143E-3</v>
      </c>
      <c r="S180">
        <v>-5.8674941112700921E-3</v>
      </c>
      <c r="T180">
        <v>-3.9220434098943442E-3</v>
      </c>
      <c r="U180">
        <v>-1.8111314797283288E-3</v>
      </c>
      <c r="V180">
        <v>-1.8111314797283288E-3</v>
      </c>
      <c r="W180">
        <v>-6.4633249400268857E-3</v>
      </c>
      <c r="X180">
        <v>-4.6070086896448318E-3</v>
      </c>
      <c r="Y180">
        <v>-6.9696752805429689E-3</v>
      </c>
      <c r="Z180">
        <v>-5.6623747036157685E-3</v>
      </c>
      <c r="AA180">
        <v>-3.369541570947748E-3</v>
      </c>
      <c r="AB180">
        <v>-3.3695415709477485E-3</v>
      </c>
      <c r="AC180">
        <v>-2.2512371616942176E-3</v>
      </c>
      <c r="AD180">
        <v>-1.7420778637318004E-4</v>
      </c>
      <c r="AE180">
        <v>-3.9431809361173643E-3</v>
      </c>
      <c r="AF180">
        <v>-8.642228350971505E-4</v>
      </c>
      <c r="AG180">
        <v>-1.0374703811299431E-2</v>
      </c>
      <c r="AH180">
        <v>-9.8988857500247971E-3</v>
      </c>
      <c r="AI180">
        <v>-4.299659167598658E-3</v>
      </c>
      <c r="AJ180">
        <v>0.99381086132199847</v>
      </c>
      <c r="AK180">
        <v>-2.5310646333575847E-2</v>
      </c>
      <c r="AL180">
        <v>-9.2686087861638428E-2</v>
      </c>
      <c r="AM180">
        <v>-2.1003125611833519E-2</v>
      </c>
      <c r="AN180">
        <v>-6.9829933857021492E-2</v>
      </c>
      <c r="AO180">
        <v>-1.472565177399098E-2</v>
      </c>
      <c r="AP180">
        <v>-1.118731814335904E-2</v>
      </c>
      <c r="AQ180">
        <v>-1.0200810303820782E-2</v>
      </c>
      <c r="AR180">
        <v>-6.7656838400348609E-3</v>
      </c>
      <c r="AS180">
        <v>-1.3231491627039888E-3</v>
      </c>
      <c r="AT180">
        <v>-2.5491301399932979E-3</v>
      </c>
      <c r="AU180">
        <v>-1.5139291017071338E-2</v>
      </c>
    </row>
    <row r="181" spans="6:47">
      <c r="F181">
        <v>-5.9133340233864101E-4</v>
      </c>
      <c r="G181">
        <v>-2.9764662211279259E-4</v>
      </c>
      <c r="H181">
        <v>-8.8036601216955949E-5</v>
      </c>
      <c r="I181">
        <v>-3.7231036119289839E-4</v>
      </c>
      <c r="J181">
        <v>-3.3851365711967132E-4</v>
      </c>
      <c r="K181">
        <v>-1.3423118825926423E-4</v>
      </c>
      <c r="L181">
        <v>-3.7170029559477292E-4</v>
      </c>
      <c r="M181">
        <v>-1.0995972239063591E-3</v>
      </c>
      <c r="N181">
        <v>-2.5924556286547863E-4</v>
      </c>
      <c r="O181">
        <v>-2.4695079323863253E-5</v>
      </c>
      <c r="P181">
        <v>-1.8060033116446835E-4</v>
      </c>
      <c r="Q181">
        <v>-1.8060033116446832E-4</v>
      </c>
      <c r="R181">
        <v>-1.8060033116446832E-4</v>
      </c>
      <c r="S181">
        <v>-3.3494642351825207E-4</v>
      </c>
      <c r="T181">
        <v>-3.3917993209074871E-4</v>
      </c>
      <c r="U181">
        <v>-1.1418813190781381E-4</v>
      </c>
      <c r="V181">
        <v>-1.1418813190781383E-4</v>
      </c>
      <c r="W181">
        <v>-2.4991254363528954E-4</v>
      </c>
      <c r="X181">
        <v>-2.8239555950538409E-4</v>
      </c>
      <c r="Y181">
        <v>-1.7369557445096737E-4</v>
      </c>
      <c r="Z181">
        <v>-2.948623285599264E-4</v>
      </c>
      <c r="AA181">
        <v>-2.0491671935684428E-4</v>
      </c>
      <c r="AB181">
        <v>-2.0491671935684428E-4</v>
      </c>
      <c r="AC181">
        <v>-3.1920667707924379E-4</v>
      </c>
      <c r="AD181">
        <v>-4.1836736358417239E-5</v>
      </c>
      <c r="AE181">
        <v>-3.4857305493026988E-4</v>
      </c>
      <c r="AF181">
        <v>-1.6474977492845707E-4</v>
      </c>
      <c r="AG181">
        <v>-3.9129010946244397E-4</v>
      </c>
      <c r="AH181">
        <v>-8.6297460668931854E-4</v>
      </c>
      <c r="AI181">
        <v>-8.4237191156191673E-4</v>
      </c>
      <c r="AJ181">
        <v>-2.4808756009047188E-3</v>
      </c>
      <c r="AK181">
        <v>0.94251179733515544</v>
      </c>
      <c r="AL181">
        <v>-7.1386120658374055E-4</v>
      </c>
      <c r="AM181">
        <v>-1.7262715557231807E-3</v>
      </c>
      <c r="AN181">
        <v>-5.1111447914193413E-3</v>
      </c>
      <c r="AO181">
        <v>-1.5636420215694078E-3</v>
      </c>
      <c r="AP181">
        <v>-1.3392160389430758E-3</v>
      </c>
      <c r="AQ181">
        <v>-8.7336431428990612E-4</v>
      </c>
      <c r="AR181">
        <v>-3.2838455469377358E-4</v>
      </c>
      <c r="AS181">
        <v>-2.2834222363633219E-4</v>
      </c>
      <c r="AT181">
        <v>-3.2887644273107725E-4</v>
      </c>
      <c r="AU181">
        <v>-5.079996000386457E-4</v>
      </c>
    </row>
    <row r="182" spans="6:47">
      <c r="F182">
        <v>-2.0053258954349468E-3</v>
      </c>
      <c r="G182">
        <v>-4.8042697116525736E-2</v>
      </c>
      <c r="H182">
        <v>-9.8148305157869393E-3</v>
      </c>
      <c r="I182">
        <v>-1.9698079699763102E-2</v>
      </c>
      <c r="J182">
        <v>-1.4654369569837764E-2</v>
      </c>
      <c r="K182">
        <v>-9.7522249115756139E-3</v>
      </c>
      <c r="L182">
        <v>-5.2109763340183676E-3</v>
      </c>
      <c r="M182">
        <v>-1.4537046464230952E-2</v>
      </c>
      <c r="N182">
        <v>-6.0755605265571059E-3</v>
      </c>
      <c r="O182">
        <v>-1.8516860746989833E-3</v>
      </c>
      <c r="P182">
        <v>-1.5781454777915777E-2</v>
      </c>
      <c r="Q182">
        <v>-1.5781454777915774E-2</v>
      </c>
      <c r="R182">
        <v>-1.5781454777915774E-2</v>
      </c>
      <c r="S182">
        <v>-1.3824897802470809E-2</v>
      </c>
      <c r="T182">
        <v>-9.8401760187492981E-3</v>
      </c>
      <c r="U182">
        <v>-4.5621098906558633E-3</v>
      </c>
      <c r="V182">
        <v>-4.5621098906558633E-3</v>
      </c>
      <c r="W182">
        <v>-2.7116258240347503E-2</v>
      </c>
      <c r="X182">
        <v>-3.0680181417241159E-2</v>
      </c>
      <c r="Y182">
        <v>-1.8061129556169085E-2</v>
      </c>
      <c r="Z182">
        <v>-2.008022128448118E-2</v>
      </c>
      <c r="AA182">
        <v>-1.351537931083887E-2</v>
      </c>
      <c r="AB182">
        <v>-1.351537931083887E-2</v>
      </c>
      <c r="AC182">
        <v>-5.4551892874842873E-3</v>
      </c>
      <c r="AD182">
        <v>-2.7609367322035303E-3</v>
      </c>
      <c r="AE182">
        <v>-9.4594944241765629E-4</v>
      </c>
      <c r="AF182">
        <v>-1.1441936730897459E-2</v>
      </c>
      <c r="AG182">
        <v>-9.6101576088475256E-3</v>
      </c>
      <c r="AH182">
        <v>-5.5650053960757812E-2</v>
      </c>
      <c r="AI182">
        <v>-1.5915145269577876E-2</v>
      </c>
      <c r="AJ182">
        <v>-6.0134311428757262E-2</v>
      </c>
      <c r="AK182">
        <v>-8.5459360474520449E-2</v>
      </c>
      <c r="AL182">
        <v>0.9313426989968745</v>
      </c>
      <c r="AM182">
        <v>-9.7065570881072812E-3</v>
      </c>
      <c r="AN182">
        <v>-9.1122961824032789E-2</v>
      </c>
      <c r="AO182">
        <v>-0.11963825282833963</v>
      </c>
      <c r="AP182">
        <v>-0.10322480613148984</v>
      </c>
      <c r="AQ182">
        <v>-1.4205517717137274E-2</v>
      </c>
      <c r="AR182">
        <v>-1.6584720030066818E-2</v>
      </c>
      <c r="AS182">
        <v>-1.2424771982828234E-3</v>
      </c>
      <c r="AT182">
        <v>-3.2418280958157873E-2</v>
      </c>
      <c r="AU182">
        <v>-4.6665651976069374E-2</v>
      </c>
    </row>
    <row r="183" spans="6:47"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0.7169268087833367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6:47">
      <c r="F184">
        <v>-5.1055977589153298E-3</v>
      </c>
      <c r="G184">
        <v>-4.7336303904235363E-2</v>
      </c>
      <c r="H184">
        <v>-1.6878017035582542E-2</v>
      </c>
      <c r="I184">
        <v>-9.7008180704789698E-3</v>
      </c>
      <c r="J184">
        <v>-5.4050120115671715E-3</v>
      </c>
      <c r="K184">
        <v>-3.688651870911427E-3</v>
      </c>
      <c r="L184">
        <v>-5.8388264757398079E-3</v>
      </c>
      <c r="M184">
        <v>-1.3163319307352601E-2</v>
      </c>
      <c r="N184">
        <v>-6.2452206704537803E-3</v>
      </c>
      <c r="O184">
        <v>-4.9669975686241754E-3</v>
      </c>
      <c r="P184">
        <v>-6.2051752622465485E-3</v>
      </c>
      <c r="Q184">
        <v>-6.2051752622465485E-3</v>
      </c>
      <c r="R184">
        <v>-6.2051752622465485E-3</v>
      </c>
      <c r="S184">
        <v>-4.5531685385720114E-3</v>
      </c>
      <c r="T184">
        <v>-8.082997719567251E-3</v>
      </c>
      <c r="U184">
        <v>-2.2011045016570856E-2</v>
      </c>
      <c r="V184">
        <v>-2.2011045016570856E-2</v>
      </c>
      <c r="W184">
        <v>-8.5336488791695961E-3</v>
      </c>
      <c r="X184">
        <v>-1.9834556297551481E-3</v>
      </c>
      <c r="Y184">
        <v>-4.4705808986922075E-3</v>
      </c>
      <c r="Z184">
        <v>-5.2675248801096796E-3</v>
      </c>
      <c r="AA184">
        <v>-4.5957994146206098E-3</v>
      </c>
      <c r="AB184">
        <v>-4.5957994146206098E-3</v>
      </c>
      <c r="AC184">
        <v>-4.5986891019406898E-3</v>
      </c>
      <c r="AD184">
        <v>-5.5089674069753927E-3</v>
      </c>
      <c r="AE184">
        <v>-2.2253822867344564E-2</v>
      </c>
      <c r="AF184">
        <v>-4.1646667514198318E-3</v>
      </c>
      <c r="AG184">
        <v>-1.4145478918196305E-2</v>
      </c>
      <c r="AH184">
        <v>-2.8694105214071883E-2</v>
      </c>
      <c r="AI184">
        <v>-3.029823037755023E-2</v>
      </c>
      <c r="AJ184">
        <v>-1.2921642687616627E-2</v>
      </c>
      <c r="AK184">
        <v>-8.1447608624980062E-3</v>
      </c>
      <c r="AL184">
        <v>-0.12658462734248963</v>
      </c>
      <c r="AM184">
        <v>-1.3855282451417221E-2</v>
      </c>
      <c r="AN184">
        <v>0.9580998454994869</v>
      </c>
      <c r="AO184">
        <v>-0.1183115256191431</v>
      </c>
      <c r="AP184">
        <v>-7.5971329164031881E-3</v>
      </c>
      <c r="AQ184">
        <v>-5.2592501103178417E-3</v>
      </c>
      <c r="AR184">
        <v>-9.7515977546608571E-3</v>
      </c>
      <c r="AS184">
        <v>-6.1808210369702714E-4</v>
      </c>
      <c r="AT184">
        <v>-2.4621259550015977E-2</v>
      </c>
      <c r="AU184">
        <v>-4.2973468484258353E-3</v>
      </c>
    </row>
    <row r="185" spans="6:47">
      <c r="F185">
        <v>0</v>
      </c>
      <c r="G185">
        <v>-3.9793403901642765E-6</v>
      </c>
      <c r="H185">
        <v>-2.3697352174166411E-4</v>
      </c>
      <c r="I185">
        <v>-1.2796124840510523E-5</v>
      </c>
      <c r="J185">
        <v>-5.7964667315012204E-5</v>
      </c>
      <c r="K185">
        <v>-4.0751005114967315E-6</v>
      </c>
      <c r="L185">
        <v>-1.4122275432605922E-5</v>
      </c>
      <c r="M185">
        <v>-1.8651466778158917E-6</v>
      </c>
      <c r="N185">
        <v>-4.2424534004169486E-6</v>
      </c>
      <c r="O185">
        <v>0</v>
      </c>
      <c r="P185">
        <v>-9.0456178307842737E-6</v>
      </c>
      <c r="Q185">
        <v>-9.045617830784272E-6</v>
      </c>
      <c r="R185">
        <v>-9.0456178307842737E-6</v>
      </c>
      <c r="S185">
        <v>-5.3971720811096988E-6</v>
      </c>
      <c r="T185">
        <v>-8.856349298570819E-6</v>
      </c>
      <c r="U185">
        <v>-1.1085789474497426E-5</v>
      </c>
      <c r="V185">
        <v>-1.1085789474497426E-5</v>
      </c>
      <c r="W185">
        <v>-1.1010027571138284E-5</v>
      </c>
      <c r="X185">
        <v>-6.7277283728825495E-5</v>
      </c>
      <c r="Y185">
        <v>-3.8838940814578983E-5</v>
      </c>
      <c r="Z185">
        <v>-3.3889062377904193E-5</v>
      </c>
      <c r="AA185">
        <v>-3.138788755557918E-6</v>
      </c>
      <c r="AB185">
        <v>-3.1387887555579185E-6</v>
      </c>
      <c r="AC185">
        <v>-1.0564759997894594E-5</v>
      </c>
      <c r="AD185">
        <v>-2.6627739310689872E-6</v>
      </c>
      <c r="AE185">
        <v>-6.8307071334316539E-6</v>
      </c>
      <c r="AF185">
        <v>-7.7834539336278934E-7</v>
      </c>
      <c r="AG185">
        <v>-1.3395142111317072E-4</v>
      </c>
      <c r="AH185">
        <v>-1.9928342166950974E-3</v>
      </c>
      <c r="AI185">
        <v>-2.6996528753266457E-3</v>
      </c>
      <c r="AJ185">
        <v>-6.1340704905052468E-3</v>
      </c>
      <c r="AK185">
        <v>-1.4179374848428546E-3</v>
      </c>
      <c r="AL185">
        <v>-1.1172178380308641E-3</v>
      </c>
      <c r="AM185">
        <v>-1.2449431451160978E-3</v>
      </c>
      <c r="AN185">
        <v>-6.0675722395582502E-3</v>
      </c>
      <c r="AO185">
        <v>0.99414703478950139</v>
      </c>
      <c r="AP185">
        <v>-7.176959959128631E-4</v>
      </c>
      <c r="AQ185">
        <v>-1.2347887648547094E-3</v>
      </c>
      <c r="AR185">
        <v>-2.070408716568899E-3</v>
      </c>
      <c r="AS185">
        <v>-4.3650974021961902E-4</v>
      </c>
      <c r="AT185">
        <v>-9.2947860354802088E-4</v>
      </c>
      <c r="AU185">
        <v>-1.6281897536323639E-3</v>
      </c>
    </row>
    <row r="186" spans="6:47">
      <c r="F186">
        <v>-2.303452018414549E-2</v>
      </c>
      <c r="G186">
        <v>-1.3087608394318065E-4</v>
      </c>
      <c r="H186">
        <v>-5.4647719789502484E-5</v>
      </c>
      <c r="I186">
        <v>-5.7051759566690984E-5</v>
      </c>
      <c r="J186">
        <v>-2.2387242620775826E-4</v>
      </c>
      <c r="K186">
        <v>-2.2307644891585631E-4</v>
      </c>
      <c r="L186">
        <v>-3.0454962824095117E-4</v>
      </c>
      <c r="M186">
        <v>-2.1948113531198505E-4</v>
      </c>
      <c r="N186">
        <v>-4.2253569464152679E-4</v>
      </c>
      <c r="O186">
        <v>-3.2083629159804401E-4</v>
      </c>
      <c r="P186">
        <v>-8.4432339756825535E-3</v>
      </c>
      <c r="Q186">
        <v>-8.4432339756825518E-3</v>
      </c>
      <c r="R186">
        <v>-8.4432339756825518E-3</v>
      </c>
      <c r="S186">
        <v>-1.3643428270420575E-4</v>
      </c>
      <c r="T186">
        <v>-1.1028470720832024E-3</v>
      </c>
      <c r="U186">
        <v>-1.1098540382553343E-4</v>
      </c>
      <c r="V186">
        <v>-1.1098540382553345E-4</v>
      </c>
      <c r="W186">
        <v>-5.0758557992968778E-4</v>
      </c>
      <c r="X186">
        <v>-9.7959105752283581E-4</v>
      </c>
      <c r="Y186">
        <v>-1.8572441764765463E-3</v>
      </c>
      <c r="Z186">
        <v>-1.072396932153181E-3</v>
      </c>
      <c r="AA186">
        <v>-1.695398366020095E-3</v>
      </c>
      <c r="AB186">
        <v>-1.695398366020095E-3</v>
      </c>
      <c r="AC186">
        <v>-5.4748095560518063E-4</v>
      </c>
      <c r="AD186">
        <v>-1.472921796104827E-5</v>
      </c>
      <c r="AE186">
        <v>-4.1398225051100935E-6</v>
      </c>
      <c r="AF186">
        <v>-1.3439430458730831E-4</v>
      </c>
      <c r="AG186">
        <v>-2.0709444498350743E-2</v>
      </c>
      <c r="AH186">
        <v>-5.7353748411061566E-3</v>
      </c>
      <c r="AI186">
        <v>-1.7421828201821061E-4</v>
      </c>
      <c r="AJ186">
        <v>-2.7851840773620833E-3</v>
      </c>
      <c r="AK186">
        <v>-2.0360767851629327E-4</v>
      </c>
      <c r="AL186">
        <v>-2.4377466257697189E-5</v>
      </c>
      <c r="AM186">
        <v>-4.0031642111166867E-3</v>
      </c>
      <c r="AN186">
        <v>-1.1587952340046264E-6</v>
      </c>
      <c r="AO186">
        <v>-1.5335670674140107E-6</v>
      </c>
      <c r="AP186">
        <v>0.96390903579472009</v>
      </c>
      <c r="AQ186">
        <v>-6.5256946840736121E-6</v>
      </c>
      <c r="AR186">
        <v>-2.0475283992188971E-6</v>
      </c>
      <c r="AS186">
        <v>-2.3693863676146468E-5</v>
      </c>
      <c r="AT186">
        <v>-4.1564163378335198E-7</v>
      </c>
      <c r="AU186">
        <v>-4.2791310976980202E-6</v>
      </c>
    </row>
    <row r="187" spans="6:47">
      <c r="F187">
        <v>-7.4402432980837721E-3</v>
      </c>
      <c r="G187">
        <v>-7.4686993726911534E-4</v>
      </c>
      <c r="H187">
        <v>-2.8511853803218689E-5</v>
      </c>
      <c r="I187">
        <v>-3.5452848697008525E-4</v>
      </c>
      <c r="J187">
        <v>-3.1829042874532255E-4</v>
      </c>
      <c r="K187">
        <v>-2.0199486458657867E-4</v>
      </c>
      <c r="L187">
        <v>-2.0850955726243781E-4</v>
      </c>
      <c r="M187">
        <v>-1.211855739577403E-3</v>
      </c>
      <c r="N187">
        <v>-3.8582264267791866E-4</v>
      </c>
      <c r="O187">
        <v>-3.6152869804273341E-5</v>
      </c>
      <c r="P187">
        <v>-4.4409958420830087E-4</v>
      </c>
      <c r="Q187">
        <v>-4.4409958420830081E-4</v>
      </c>
      <c r="R187">
        <v>-4.4409958420830081E-4</v>
      </c>
      <c r="S187">
        <v>-1.0251513200984709E-3</v>
      </c>
      <c r="T187">
        <v>-4.4430521932735005E-4</v>
      </c>
      <c r="U187">
        <v>-2.4967028026900935E-4</v>
      </c>
      <c r="V187">
        <v>-2.4967028026900935E-4</v>
      </c>
      <c r="W187">
        <v>-6.756016171111679E-4</v>
      </c>
      <c r="X187">
        <v>-5.2687074349688551E-4</v>
      </c>
      <c r="Y187">
        <v>-3.9410440425527383E-4</v>
      </c>
      <c r="Z187">
        <v>-5.5314808724186851E-4</v>
      </c>
      <c r="AA187">
        <v>-7.3266681672527615E-5</v>
      </c>
      <c r="AB187">
        <v>-7.3266681672527615E-5</v>
      </c>
      <c r="AC187">
        <v>-3.61654373499356E-4</v>
      </c>
      <c r="AD187">
        <v>-2.701156258003315E-5</v>
      </c>
      <c r="AE187">
        <v>-1.4096095629899868E-4</v>
      </c>
      <c r="AF187">
        <v>-1.4243720698539045E-4</v>
      </c>
      <c r="AG187">
        <v>-1.1875479927460587E-3</v>
      </c>
      <c r="AH187">
        <v>-3.454253800767661E-3</v>
      </c>
      <c r="AI187">
        <v>-3.329910776323369E-3</v>
      </c>
      <c r="AJ187">
        <v>-2.3954960195316467E-3</v>
      </c>
      <c r="AK187">
        <v>-2.408355560032278E-3</v>
      </c>
      <c r="AL187">
        <v>-5.6592055827118784E-3</v>
      </c>
      <c r="AM187">
        <v>-3.8757400714970335E-3</v>
      </c>
      <c r="AN187">
        <v>-3.9871751165187416E-2</v>
      </c>
      <c r="AO187">
        <v>-1.9065433579346601E-3</v>
      </c>
      <c r="AP187">
        <v>-1.2541241941054116E-3</v>
      </c>
      <c r="AQ187">
        <v>0.96668222576201368</v>
      </c>
      <c r="AR187">
        <v>-1.4003144223610382E-2</v>
      </c>
      <c r="AS187">
        <v>-1.2148397300855224E-2</v>
      </c>
      <c r="AT187">
        <v>-4.6738901718937934E-4</v>
      </c>
      <c r="AU187">
        <v>-1.5969795772775941E-3</v>
      </c>
    </row>
    <row r="188" spans="6:47">
      <c r="F188">
        <v>-8.7760660009911871E-3</v>
      </c>
      <c r="G188">
        <v>-1.9669598181079682E-2</v>
      </c>
      <c r="H188">
        <v>-2.9460998410088994E-3</v>
      </c>
      <c r="I188">
        <v>-2.5244763802018738E-3</v>
      </c>
      <c r="J188">
        <v>-5.1176360720565223E-4</v>
      </c>
      <c r="K188">
        <v>-4.3133022406526602E-4</v>
      </c>
      <c r="L188">
        <v>-4.9686621620978705E-4</v>
      </c>
      <c r="M188">
        <v>-1.9281420068591236E-3</v>
      </c>
      <c r="N188">
        <v>-1.0658689267047535E-3</v>
      </c>
      <c r="O188">
        <v>-2.6505446536061173E-4</v>
      </c>
      <c r="P188">
        <v>-7.3320052552449787E-4</v>
      </c>
      <c r="Q188">
        <v>-7.3320052552449777E-4</v>
      </c>
      <c r="R188">
        <v>-7.3320052552449787E-4</v>
      </c>
      <c r="S188">
        <v>-1.2180898428210637E-3</v>
      </c>
      <c r="T188">
        <v>-1.2376151639451312E-3</v>
      </c>
      <c r="U188">
        <v>-5.2658250057277826E-4</v>
      </c>
      <c r="V188">
        <v>-5.2658250057277826E-4</v>
      </c>
      <c r="W188">
        <v>-1.3864682291326318E-3</v>
      </c>
      <c r="X188">
        <v>-9.4317457104113264E-4</v>
      </c>
      <c r="Y188">
        <v>-5.1754544112888939E-4</v>
      </c>
      <c r="Z188">
        <v>-1.8818965870731458E-3</v>
      </c>
      <c r="AA188">
        <v>-2.8591255051753253E-4</v>
      </c>
      <c r="AB188">
        <v>-2.8591255051753253E-4</v>
      </c>
      <c r="AC188">
        <v>-1.222116344042164E-3</v>
      </c>
      <c r="AD188">
        <v>-4.1539273324676197E-4</v>
      </c>
      <c r="AE188">
        <v>-8.0374653936712468E-4</v>
      </c>
      <c r="AF188">
        <v>-1.6651402448674608E-3</v>
      </c>
      <c r="AG188">
        <v>-4.0321177953511599E-3</v>
      </c>
      <c r="AH188">
        <v>-4.646190427465796E-3</v>
      </c>
      <c r="AI188">
        <v>-3.2855006249392902E-3</v>
      </c>
      <c r="AJ188">
        <v>-4.7592770634011031E-3</v>
      </c>
      <c r="AK188">
        <v>-1.3083523159210769E-2</v>
      </c>
      <c r="AL188">
        <v>-3.75259320699414E-3</v>
      </c>
      <c r="AM188">
        <v>-7.4580325805853045E-3</v>
      </c>
      <c r="AN188">
        <v>-3.3314460020307808E-2</v>
      </c>
      <c r="AO188">
        <v>-3.9389244135676809E-3</v>
      </c>
      <c r="AP188">
        <v>-3.408491117387653E-3</v>
      </c>
      <c r="AQ188">
        <v>-3.7663462462152741E-2</v>
      </c>
      <c r="AR188">
        <v>0.9359820420709235</v>
      </c>
      <c r="AS188">
        <v>-3.968480391635389E-3</v>
      </c>
      <c r="AT188">
        <v>-2.9740198001283295E-3</v>
      </c>
      <c r="AU188">
        <v>-3.9082992412865017E-3</v>
      </c>
    </row>
    <row r="189" spans="6:47"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-2.4563186108320224E-5</v>
      </c>
      <c r="AI189">
        <v>-3.7157227156233184E-4</v>
      </c>
      <c r="AJ189">
        <v>-9.5921376484892475E-5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0.98956578120387828</v>
      </c>
      <c r="AT189">
        <v>-2.3691573125651064E-5</v>
      </c>
      <c r="AU189">
        <v>0</v>
      </c>
    </row>
    <row r="190" spans="6:47">
      <c r="F190">
        <v>0</v>
      </c>
      <c r="G190">
        <v>-1.1905462930936941E-3</v>
      </c>
      <c r="H190">
        <v>-4.6144184444682879E-5</v>
      </c>
      <c r="I190">
        <v>-5.6522853073283212E-4</v>
      </c>
      <c r="J190">
        <v>-5.0674000270501784E-4</v>
      </c>
      <c r="K190">
        <v>-3.2121677175399359E-4</v>
      </c>
      <c r="L190">
        <v>-3.3174808462967369E-4</v>
      </c>
      <c r="M190">
        <v>-1.9287481795294138E-3</v>
      </c>
      <c r="N190">
        <v>-6.1415528390035919E-4</v>
      </c>
      <c r="O190">
        <v>-5.7543166453913717E-5</v>
      </c>
      <c r="P190">
        <v>-7.0698414711323557E-4</v>
      </c>
      <c r="Q190">
        <v>-7.0698414711323546E-4</v>
      </c>
      <c r="R190">
        <v>-7.0698414711323557E-4</v>
      </c>
      <c r="S190">
        <v>-1.6311603322133785E-3</v>
      </c>
      <c r="T190">
        <v>-7.0748335830912723E-4</v>
      </c>
      <c r="U190">
        <v>-3.9746830570539079E-4</v>
      </c>
      <c r="V190">
        <v>-3.9746830570539079E-4</v>
      </c>
      <c r="W190">
        <v>-1.0781326126696707E-3</v>
      </c>
      <c r="X190">
        <v>-8.387474995669794E-4</v>
      </c>
      <c r="Y190">
        <v>-6.2733958552948013E-4</v>
      </c>
      <c r="Z190">
        <v>-8.8032158551866718E-4</v>
      </c>
      <c r="AA190">
        <v>-1.1666302831093199E-4</v>
      </c>
      <c r="AB190">
        <v>-1.1666302831093199E-4</v>
      </c>
      <c r="AC190">
        <v>-5.7653404559939077E-4</v>
      </c>
      <c r="AD190">
        <v>-4.2988206166447069E-5</v>
      </c>
      <c r="AE190">
        <v>-2.22308468524412E-4</v>
      </c>
      <c r="AF190">
        <v>-2.2649850946857171E-4</v>
      </c>
      <c r="AG190">
        <v>-1.8912462064020925E-3</v>
      </c>
      <c r="AH190">
        <v>-2.2962940310565687E-3</v>
      </c>
      <c r="AI190">
        <v>-8.6727882161035589E-4</v>
      </c>
      <c r="AJ190">
        <v>-1.4373274751612313E-3</v>
      </c>
      <c r="AK190">
        <v>-1.995939416336754E-2</v>
      </c>
      <c r="AL190">
        <v>-6.4786117745242837E-3</v>
      </c>
      <c r="AM190">
        <v>-3.7227380936325598E-3</v>
      </c>
      <c r="AN190">
        <v>-9.6488815827601854E-3</v>
      </c>
      <c r="AO190">
        <v>-6.0491765969571685E-3</v>
      </c>
      <c r="AP190">
        <v>-2.0746039765431284E-3</v>
      </c>
      <c r="AQ190">
        <v>-1.1992422978764222E-3</v>
      </c>
      <c r="AR190">
        <v>-1.1371907728360193E-3</v>
      </c>
      <c r="AS190">
        <v>-2.8975284989899753E-4</v>
      </c>
      <c r="AT190">
        <v>0.78061437028993597</v>
      </c>
      <c r="AU190">
        <v>-2.7506176179835943E-3</v>
      </c>
    </row>
    <row r="191" spans="6:47">
      <c r="F191">
        <v>-1.6682713263461613E-3</v>
      </c>
      <c r="G191">
        <v>-1.1450451484304014E-2</v>
      </c>
      <c r="H191">
        <v>-3.7009136548520048E-3</v>
      </c>
      <c r="I191">
        <v>-1.0408367945271258E-3</v>
      </c>
      <c r="J191">
        <v>-1.3921824985347819E-3</v>
      </c>
      <c r="K191">
        <v>-6.6767596684962223E-4</v>
      </c>
      <c r="L191">
        <v>-1.3406918771423084E-3</v>
      </c>
      <c r="M191">
        <v>-4.2029681524572756E-3</v>
      </c>
      <c r="N191">
        <v>-1.4291242501004544E-3</v>
      </c>
      <c r="O191">
        <v>-1.5602932177506777E-3</v>
      </c>
      <c r="P191">
        <v>-1.9153588715327473E-3</v>
      </c>
      <c r="Q191">
        <v>-1.9153588715327468E-3</v>
      </c>
      <c r="R191">
        <v>-1.915358871532747E-3</v>
      </c>
      <c r="S191">
        <v>-3.5614693061993413E-3</v>
      </c>
      <c r="T191">
        <v>-7.9113164761122293E-3</v>
      </c>
      <c r="U191">
        <v>-1.4068826911508502E-3</v>
      </c>
      <c r="V191">
        <v>-1.4068826911508505E-3</v>
      </c>
      <c r="W191">
        <v>-2.0744921189454822E-3</v>
      </c>
      <c r="X191">
        <v>-4.1847638789817261E-3</v>
      </c>
      <c r="Y191">
        <v>-6.2566971261084001E-3</v>
      </c>
      <c r="Z191">
        <v>-2.8293855001885124E-3</v>
      </c>
      <c r="AA191">
        <v>-6.0442891576622073E-4</v>
      </c>
      <c r="AB191">
        <v>-6.0442891576622073E-4</v>
      </c>
      <c r="AC191">
        <v>-2.0723908674441451E-3</v>
      </c>
      <c r="AD191">
        <v>-2.7172288574070645E-3</v>
      </c>
      <c r="AE191">
        <v>-2.195554865585138E-3</v>
      </c>
      <c r="AF191">
        <v>-2.2525315683919124E-3</v>
      </c>
      <c r="AG191">
        <v>-7.2471248748717937E-3</v>
      </c>
      <c r="AH191">
        <v>-2.7742549764201239E-3</v>
      </c>
      <c r="AI191">
        <v>-5.5741744742758203E-3</v>
      </c>
      <c r="AJ191">
        <v>-1.9786262565715251E-2</v>
      </c>
      <c r="AK191">
        <v>-1.4836137220912856E-3</v>
      </c>
      <c r="AL191">
        <v>-2.4772147520325093E-2</v>
      </c>
      <c r="AM191">
        <v>-1.8575091184993342E-2</v>
      </c>
      <c r="AN191">
        <v>-3.7963185316204295E-3</v>
      </c>
      <c r="AO191">
        <v>-8.517474091502622E-4</v>
      </c>
      <c r="AP191">
        <v>-6.6003731848654004E-3</v>
      </c>
      <c r="AQ191">
        <v>-0.18474911904890245</v>
      </c>
      <c r="AR191">
        <v>-8.0870871678990191E-3</v>
      </c>
      <c r="AS191">
        <v>-4.7878260176245808E-3</v>
      </c>
      <c r="AT191">
        <v>-5.3972105250852716E-3</v>
      </c>
      <c r="AU191">
        <v>0.98005002343511294</v>
      </c>
    </row>
    <row r="193" spans="2:47">
      <c r="B193" s="73" t="s">
        <v>206</v>
      </c>
    </row>
    <row r="195" spans="2:47">
      <c r="F195" cm="1">
        <f t="array" ref="F195:AU236">MINVERSE(_xlfn.ANCHORARRAY(F150))</f>
        <v>1.1460680595455666</v>
      </c>
      <c r="G195">
        <v>4.6137429018780034E-2</v>
      </c>
      <c r="H195">
        <v>4.0659460463260175E-2</v>
      </c>
      <c r="I195">
        <v>3.4393765925418152E-2</v>
      </c>
      <c r="J195">
        <v>3.6037932864946803E-2</v>
      </c>
      <c r="K195">
        <v>0.52949176573420309</v>
      </c>
      <c r="L195">
        <v>0.29416327848316415</v>
      </c>
      <c r="M195">
        <v>0.11585926450484252</v>
      </c>
      <c r="N195">
        <v>0.10921176375569649</v>
      </c>
      <c r="O195">
        <v>2.5979888102668748E-2</v>
      </c>
      <c r="P195">
        <v>0.10252285190926057</v>
      </c>
      <c r="Q195">
        <v>0.10252285190926061</v>
      </c>
      <c r="R195">
        <v>0.1025228519092606</v>
      </c>
      <c r="S195">
        <v>3.6401759150829383E-2</v>
      </c>
      <c r="T195">
        <v>5.0380907618666794E-2</v>
      </c>
      <c r="U195">
        <v>4.0157596046289677E-2</v>
      </c>
      <c r="V195">
        <v>4.0157596046289677E-2</v>
      </c>
      <c r="W195">
        <v>6.0825302006466284E-2</v>
      </c>
      <c r="X195">
        <v>4.7229159802704104E-2</v>
      </c>
      <c r="Y195">
        <v>3.9413558422746631E-2</v>
      </c>
      <c r="Z195">
        <v>3.7836553349254523E-2</v>
      </c>
      <c r="AA195">
        <v>2.923360196755868E-2</v>
      </c>
      <c r="AB195">
        <v>2.923360196755868E-2</v>
      </c>
      <c r="AC195">
        <v>3.4095674000460478E-2</v>
      </c>
      <c r="AD195">
        <v>2.4014055326535343E-2</v>
      </c>
      <c r="AE195">
        <v>1.8888933948895917E-2</v>
      </c>
      <c r="AF195">
        <v>1.5449548790366805E-2</v>
      </c>
      <c r="AG195">
        <v>4.1601675927053036E-2</v>
      </c>
      <c r="AH195">
        <v>1.6557782745841052E-2</v>
      </c>
      <c r="AI195">
        <v>1.9705783495409072E-2</v>
      </c>
      <c r="AJ195">
        <v>0.20381753454702375</v>
      </c>
      <c r="AK195">
        <v>4.4950036023437043E-2</v>
      </c>
      <c r="AL195">
        <v>0.11760325842621587</v>
      </c>
      <c r="AM195">
        <v>0.1640180115431186</v>
      </c>
      <c r="AN195">
        <v>4.7564009967148359E-2</v>
      </c>
      <c r="AO195">
        <v>3.0086606600260961E-2</v>
      </c>
      <c r="AP195">
        <v>0.10845671943928079</v>
      </c>
      <c r="AQ195">
        <v>4.9445377609748209E-2</v>
      </c>
      <c r="AR195">
        <v>1.4890946777370935E-2</v>
      </c>
      <c r="AS195">
        <v>6.7945563355320829E-2</v>
      </c>
      <c r="AT195">
        <v>6.128735273831562E-2</v>
      </c>
      <c r="AU195">
        <v>5.3867521874795828E-2</v>
      </c>
    </row>
    <row r="196" spans="2:47">
      <c r="F196">
        <v>9.8875194591002517E-3</v>
      </c>
      <c r="G196">
        <v>1.13695162202754</v>
      </c>
      <c r="H196">
        <v>2.3045273872192806E-2</v>
      </c>
      <c r="I196">
        <v>2.9789096052496581E-2</v>
      </c>
      <c r="J196">
        <v>2.7555831570723582E-2</v>
      </c>
      <c r="K196">
        <v>3.0862925509831902E-2</v>
      </c>
      <c r="L196">
        <v>2.4326931582567671E-2</v>
      </c>
      <c r="M196">
        <v>4.1471497275018553E-2</v>
      </c>
      <c r="N196">
        <v>3.8492758214699933E-2</v>
      </c>
      <c r="O196">
        <v>4.6622671476960219E-2</v>
      </c>
      <c r="P196">
        <v>3.8559704725563707E-2</v>
      </c>
      <c r="Q196">
        <v>3.8559704725563707E-2</v>
      </c>
      <c r="R196">
        <v>3.8559704725563707E-2</v>
      </c>
      <c r="S196">
        <v>6.8862439551872781E-2</v>
      </c>
      <c r="T196">
        <v>3.7743374565345461E-2</v>
      </c>
      <c r="U196">
        <v>4.9308647180166587E-2</v>
      </c>
      <c r="V196">
        <v>4.9308647180166601E-2</v>
      </c>
      <c r="W196">
        <v>6.7169574821516281E-2</v>
      </c>
      <c r="X196">
        <v>3.1039430392994578E-2</v>
      </c>
      <c r="Y196">
        <v>4.4843760704992658E-2</v>
      </c>
      <c r="Z196">
        <v>5.854389065404321E-2</v>
      </c>
      <c r="AA196">
        <v>2.1373116181151543E-2</v>
      </c>
      <c r="AB196">
        <v>2.1373116181151536E-2</v>
      </c>
      <c r="AC196">
        <v>2.6527969147110829E-2</v>
      </c>
      <c r="AD196">
        <v>0.2193063903400759</v>
      </c>
      <c r="AE196">
        <v>0.24332443261992873</v>
      </c>
      <c r="AF196">
        <v>1.0608019125666029E-2</v>
      </c>
      <c r="AG196">
        <v>3.9073192536667106E-2</v>
      </c>
      <c r="AH196">
        <v>4.6365684109719802E-3</v>
      </c>
      <c r="AI196">
        <v>1.6077379578019826E-2</v>
      </c>
      <c r="AJ196">
        <v>1.5754911601233598E-2</v>
      </c>
      <c r="AK196">
        <v>1.4335690289166213E-2</v>
      </c>
      <c r="AL196">
        <v>1.2224033188265647E-2</v>
      </c>
      <c r="AM196">
        <v>1.0341480948669862E-2</v>
      </c>
      <c r="AN196">
        <v>9.0018221313546403E-3</v>
      </c>
      <c r="AO196">
        <v>6.3040769405908132E-3</v>
      </c>
      <c r="AP196">
        <v>1.73954599978999E-2</v>
      </c>
      <c r="AQ196">
        <v>7.8526350411848075E-3</v>
      </c>
      <c r="AR196">
        <v>4.8020646727447479E-3</v>
      </c>
      <c r="AS196">
        <v>2.5293928336154788E-2</v>
      </c>
      <c r="AT196">
        <v>1.2624737032960983E-2</v>
      </c>
      <c r="AU196">
        <v>1.7609434631963867E-2</v>
      </c>
    </row>
    <row r="197" spans="2:47">
      <c r="F197">
        <v>1.5375799053109847E-2</v>
      </c>
      <c r="G197">
        <v>3.2287158704423738E-2</v>
      </c>
      <c r="H197">
        <v>1.1101636552482403</v>
      </c>
      <c r="I197">
        <v>3.3704245115733132E-2</v>
      </c>
      <c r="J197">
        <v>3.6982616666149319E-2</v>
      </c>
      <c r="K197">
        <v>2.1391985106453328E-2</v>
      </c>
      <c r="L197">
        <v>3.4006422463200452E-2</v>
      </c>
      <c r="M197">
        <v>3.8485169301873637E-2</v>
      </c>
      <c r="N197">
        <v>4.6934140162077136E-2</v>
      </c>
      <c r="O197">
        <v>0.43051190857881028</v>
      </c>
      <c r="P197">
        <v>8.8122338889539617E-2</v>
      </c>
      <c r="Q197">
        <v>8.8122338889539645E-2</v>
      </c>
      <c r="R197">
        <v>8.8122338889539645E-2</v>
      </c>
      <c r="S197">
        <v>5.990053827846286E-2</v>
      </c>
      <c r="T197">
        <v>3.7649814001654333E-2</v>
      </c>
      <c r="U197">
        <v>5.0849266359592832E-2</v>
      </c>
      <c r="V197">
        <v>5.0849266359592839E-2</v>
      </c>
      <c r="W197">
        <v>4.401084700070599E-2</v>
      </c>
      <c r="X197">
        <v>3.522818693909107E-2</v>
      </c>
      <c r="Y197">
        <v>3.932268534012303E-2</v>
      </c>
      <c r="Z197">
        <v>3.3804212877380897E-2</v>
      </c>
      <c r="AA197">
        <v>1.9186177118744235E-2</v>
      </c>
      <c r="AB197">
        <v>1.9186177118744235E-2</v>
      </c>
      <c r="AC197">
        <v>2.1711242906728406E-2</v>
      </c>
      <c r="AD197">
        <v>1.8286687823526944E-2</v>
      </c>
      <c r="AE197">
        <v>4.9207086606716681E-2</v>
      </c>
      <c r="AF197">
        <v>9.1889803339236468E-3</v>
      </c>
      <c r="AG197">
        <v>3.8604069109098679E-2</v>
      </c>
      <c r="AH197">
        <v>7.672239809278435E-3</v>
      </c>
      <c r="AI197">
        <v>4.1242405167316497E-2</v>
      </c>
      <c r="AJ197">
        <v>1.2450901905170971E-2</v>
      </c>
      <c r="AK197">
        <v>1.6558641554114677E-2</v>
      </c>
      <c r="AL197">
        <v>1.9191608658592998E-2</v>
      </c>
      <c r="AM197">
        <v>1.4047339010436571E-2</v>
      </c>
      <c r="AN197">
        <v>1.1642587658574779E-2</v>
      </c>
      <c r="AO197">
        <v>7.1300154010978181E-3</v>
      </c>
      <c r="AP197">
        <v>2.2727165739195216E-2</v>
      </c>
      <c r="AQ197">
        <v>9.5150432294977549E-3</v>
      </c>
      <c r="AR197">
        <v>6.797562675800335E-3</v>
      </c>
      <c r="AS197">
        <v>5.5585816110849229E-2</v>
      </c>
      <c r="AT197">
        <v>1.3912668840056796E-2</v>
      </c>
      <c r="AU197">
        <v>2.4091520119570626E-2</v>
      </c>
    </row>
    <row r="198" spans="2:47">
      <c r="F198">
        <v>9.0068268750093279E-3</v>
      </c>
      <c r="G198">
        <v>2.7562618141489779E-2</v>
      </c>
      <c r="H198">
        <v>2.0111998652796712E-2</v>
      </c>
      <c r="I198">
        <v>1.3703162396981332</v>
      </c>
      <c r="J198">
        <v>0.24009582912605351</v>
      </c>
      <c r="K198">
        <v>1.1938523222641101E-2</v>
      </c>
      <c r="L198">
        <v>1.5478915933975067E-2</v>
      </c>
      <c r="M198">
        <v>5.2371035949279152E-2</v>
      </c>
      <c r="N198">
        <v>5.0728539065319156E-2</v>
      </c>
      <c r="O198">
        <v>1.5496878984609302E-2</v>
      </c>
      <c r="P198">
        <v>2.5710637762785538E-2</v>
      </c>
      <c r="Q198">
        <v>2.5710637762785531E-2</v>
      </c>
      <c r="R198">
        <v>2.5710637762785538E-2</v>
      </c>
      <c r="S198">
        <v>8.4617140545984404E-2</v>
      </c>
      <c r="T198">
        <v>0.10956648536643836</v>
      </c>
      <c r="U198">
        <v>0.38443862498455228</v>
      </c>
      <c r="V198">
        <v>0.38443862498455228</v>
      </c>
      <c r="W198">
        <v>0.138385936883058</v>
      </c>
      <c r="X198">
        <v>7.3472616712608116E-2</v>
      </c>
      <c r="Y198">
        <v>0.14019833938630613</v>
      </c>
      <c r="Z198">
        <v>0.16955249444285866</v>
      </c>
      <c r="AA198">
        <v>4.0904127946756713E-2</v>
      </c>
      <c r="AB198">
        <v>4.0904127946756699E-2</v>
      </c>
      <c r="AC198">
        <v>4.3605322342485077E-2</v>
      </c>
      <c r="AD198">
        <v>2.1755330719830126E-2</v>
      </c>
      <c r="AE198">
        <v>9.5160725539719937E-3</v>
      </c>
      <c r="AF198">
        <v>5.6217088445988149E-3</v>
      </c>
      <c r="AG198">
        <v>0.10520846905618818</v>
      </c>
      <c r="AH198">
        <v>5.8808731716699673E-3</v>
      </c>
      <c r="AI198">
        <v>1.0444257185969441E-2</v>
      </c>
      <c r="AJ198">
        <v>8.7780376175205423E-3</v>
      </c>
      <c r="AK198">
        <v>2.5284986443960659E-2</v>
      </c>
      <c r="AL198">
        <v>1.2697762686137449E-2</v>
      </c>
      <c r="AM198">
        <v>9.0711566358160998E-3</v>
      </c>
      <c r="AN198">
        <v>9.376597174182346E-3</v>
      </c>
      <c r="AO198">
        <v>5.4542419993118471E-3</v>
      </c>
      <c r="AP198">
        <v>2.3250788565248547E-2</v>
      </c>
      <c r="AQ198">
        <v>7.7433878388523097E-3</v>
      </c>
      <c r="AR198">
        <v>4.2880940919656644E-3</v>
      </c>
      <c r="AS198">
        <v>1.7370240640862841E-2</v>
      </c>
      <c r="AT198">
        <v>1.4216946365596412E-2</v>
      </c>
      <c r="AU198">
        <v>2.7982557435515226E-2</v>
      </c>
    </row>
    <row r="199" spans="2:47">
      <c r="F199">
        <v>6.3459024423565013E-4</v>
      </c>
      <c r="G199">
        <v>1.6239141538418368E-3</v>
      </c>
      <c r="H199">
        <v>1.3066556450929481E-3</v>
      </c>
      <c r="I199">
        <v>2.8318419884459711E-2</v>
      </c>
      <c r="J199">
        <v>1.0954534095685826</v>
      </c>
      <c r="K199">
        <v>9.1146585922405267E-4</v>
      </c>
      <c r="L199">
        <v>1.2177135907121559E-3</v>
      </c>
      <c r="M199">
        <v>4.5437344323427985E-3</v>
      </c>
      <c r="N199">
        <v>3.1201983136939209E-3</v>
      </c>
      <c r="O199">
        <v>9.2691087728045474E-4</v>
      </c>
      <c r="P199">
        <v>2.7497615767234436E-3</v>
      </c>
      <c r="Q199">
        <v>2.749761576723444E-3</v>
      </c>
      <c r="R199">
        <v>2.749761576723444E-3</v>
      </c>
      <c r="S199">
        <v>1.6447455683844866E-2</v>
      </c>
      <c r="T199">
        <v>4.4292836430946704E-3</v>
      </c>
      <c r="U199">
        <v>1.19329479698735E-2</v>
      </c>
      <c r="V199">
        <v>1.1932947969873502E-2</v>
      </c>
      <c r="W199">
        <v>5.0128549660763124E-3</v>
      </c>
      <c r="X199">
        <v>3.8213471942628876E-3</v>
      </c>
      <c r="Y199">
        <v>5.8944425081859349E-3</v>
      </c>
      <c r="Z199">
        <v>7.946451720308792E-3</v>
      </c>
      <c r="AA199">
        <v>2.2811705149439433E-3</v>
      </c>
      <c r="AB199">
        <v>2.2811705149439424E-3</v>
      </c>
      <c r="AC199">
        <v>1.6297249684333129E-3</v>
      </c>
      <c r="AD199">
        <v>1.1564920440228518E-3</v>
      </c>
      <c r="AE199">
        <v>5.464548739664613E-4</v>
      </c>
      <c r="AF199">
        <v>4.4530217873841221E-4</v>
      </c>
      <c r="AG199">
        <v>1.5023560284244607E-2</v>
      </c>
      <c r="AH199">
        <v>3.1384065475196984E-4</v>
      </c>
      <c r="AI199">
        <v>5.9082602977965392E-4</v>
      </c>
      <c r="AJ199">
        <v>5.7301471770017723E-4</v>
      </c>
      <c r="AK199">
        <v>1.3496837293669043E-3</v>
      </c>
      <c r="AL199">
        <v>6.8406389613383082E-4</v>
      </c>
      <c r="AM199">
        <v>6.0877740943462045E-4</v>
      </c>
      <c r="AN199">
        <v>5.63378597119523E-4</v>
      </c>
      <c r="AO199">
        <v>3.2031332860538912E-4</v>
      </c>
      <c r="AP199">
        <v>1.2175461594993104E-3</v>
      </c>
      <c r="AQ199">
        <v>4.3969218877747536E-4</v>
      </c>
      <c r="AR199">
        <v>2.7128767096634801E-4</v>
      </c>
      <c r="AS199">
        <v>1.7764157783244552E-3</v>
      </c>
      <c r="AT199">
        <v>8.3839077004936406E-4</v>
      </c>
      <c r="AU199">
        <v>1.5267046020106402E-3</v>
      </c>
    </row>
    <row r="200" spans="2:47">
      <c r="F200">
        <v>0.15760689850729157</v>
      </c>
      <c r="G200">
        <v>6.0678413145667756E-2</v>
      </c>
      <c r="H200">
        <v>5.8908754771106082E-2</v>
      </c>
      <c r="I200">
        <v>4.7148570728408203E-2</v>
      </c>
      <c r="J200">
        <v>4.6323696221765187E-2</v>
      </c>
      <c r="K200">
        <v>2.085429375796239</v>
      </c>
      <c r="L200">
        <v>0.10818374379331727</v>
      </c>
      <c r="M200">
        <v>0.10530500244388251</v>
      </c>
      <c r="N200">
        <v>0.10397047115613868</v>
      </c>
      <c r="O200">
        <v>3.7822765909017855E-2</v>
      </c>
      <c r="P200">
        <v>0.15437413208786427</v>
      </c>
      <c r="Q200">
        <v>0.1543741320878643</v>
      </c>
      <c r="R200">
        <v>0.1543741320878643</v>
      </c>
      <c r="S200">
        <v>5.3842178906744864E-2</v>
      </c>
      <c r="T200">
        <v>6.3046177352954563E-2</v>
      </c>
      <c r="U200">
        <v>8.4044469023114535E-2</v>
      </c>
      <c r="V200">
        <v>8.4044469023114535E-2</v>
      </c>
      <c r="W200">
        <v>7.1572314388706301E-2</v>
      </c>
      <c r="X200">
        <v>6.8850474115069032E-2</v>
      </c>
      <c r="Y200">
        <v>6.161225416464098E-2</v>
      </c>
      <c r="Z200">
        <v>5.9880737149807267E-2</v>
      </c>
      <c r="AA200">
        <v>3.7619812194937416E-2</v>
      </c>
      <c r="AB200">
        <v>3.7619812194937416E-2</v>
      </c>
      <c r="AC200">
        <v>3.3052813224755985E-2</v>
      </c>
      <c r="AD200">
        <v>3.186911739832856E-2</v>
      </c>
      <c r="AE200">
        <v>2.7926277700213907E-2</v>
      </c>
      <c r="AF200">
        <v>2.168168754066227E-2</v>
      </c>
      <c r="AG200">
        <v>5.8213845232781052E-2</v>
      </c>
      <c r="AH200">
        <v>2.3400523803199201E-2</v>
      </c>
      <c r="AI200">
        <v>2.9502929542910689E-2</v>
      </c>
      <c r="AJ200">
        <v>0.54248874931349922</v>
      </c>
      <c r="AK200">
        <v>7.5435303041169993E-2</v>
      </c>
      <c r="AL200">
        <v>0.10017750023754937</v>
      </c>
      <c r="AM200">
        <v>8.3119017082576893E-2</v>
      </c>
      <c r="AN200">
        <v>7.9729690121965485E-2</v>
      </c>
      <c r="AO200">
        <v>4.0653612475675567E-2</v>
      </c>
      <c r="AP200">
        <v>6.1443892770925129E-2</v>
      </c>
      <c r="AQ200">
        <v>3.5595438445188102E-2</v>
      </c>
      <c r="AR200">
        <v>1.8236697468893427E-2</v>
      </c>
      <c r="AS200">
        <v>9.9137112630046112E-2</v>
      </c>
      <c r="AT200">
        <v>0.15066854523130244</v>
      </c>
      <c r="AU200">
        <v>7.7744840219576505E-2</v>
      </c>
    </row>
    <row r="201" spans="2:47">
      <c r="F201">
        <v>2.6111819842934248E-2</v>
      </c>
      <c r="G201">
        <v>9.0448215245032521E-2</v>
      </c>
      <c r="H201">
        <v>5.9408574475749883E-2</v>
      </c>
      <c r="I201">
        <v>7.597789869017503E-2</v>
      </c>
      <c r="J201">
        <v>0.10972133096424094</v>
      </c>
      <c r="K201">
        <v>4.3148206924991314E-2</v>
      </c>
      <c r="L201">
        <v>2.830597602700462</v>
      </c>
      <c r="M201">
        <v>0.17429150260221676</v>
      </c>
      <c r="N201">
        <v>0.24116474823453549</v>
      </c>
      <c r="O201">
        <v>3.8123223129020195E-2</v>
      </c>
      <c r="P201">
        <v>9.7492861529309735E-2</v>
      </c>
      <c r="Q201">
        <v>9.7492861529309777E-2</v>
      </c>
      <c r="R201">
        <v>9.7492861529309763E-2</v>
      </c>
      <c r="S201">
        <v>7.3142207904019041E-2</v>
      </c>
      <c r="T201">
        <v>0.1764584701685965</v>
      </c>
      <c r="U201">
        <v>5.4767417869534915E-2</v>
      </c>
      <c r="V201">
        <v>5.4767417869534915E-2</v>
      </c>
      <c r="W201">
        <v>0.27055488594560001</v>
      </c>
      <c r="X201">
        <v>6.9193433122337569E-2</v>
      </c>
      <c r="Y201">
        <v>6.7473144458801149E-2</v>
      </c>
      <c r="Z201">
        <v>6.6890357928118024E-2</v>
      </c>
      <c r="AA201">
        <v>6.3635582272773911E-2</v>
      </c>
      <c r="AB201">
        <v>6.3635582272773897E-2</v>
      </c>
      <c r="AC201">
        <v>0.19987679567110533</v>
      </c>
      <c r="AD201">
        <v>3.7670834734169545E-2</v>
      </c>
      <c r="AE201">
        <v>3.1633007402280075E-2</v>
      </c>
      <c r="AF201">
        <v>1.7197048198205667E-2</v>
      </c>
      <c r="AG201">
        <v>7.4462639126313165E-2</v>
      </c>
      <c r="AH201">
        <v>1.6475561122648308E-2</v>
      </c>
      <c r="AI201">
        <v>2.9944937533823109E-2</v>
      </c>
      <c r="AJ201">
        <v>4.0390209299389052E-2</v>
      </c>
      <c r="AK201">
        <v>4.3671657584691659E-2</v>
      </c>
      <c r="AL201">
        <v>8.1060831008320178E-2</v>
      </c>
      <c r="AM201">
        <v>4.298886162016817E-2</v>
      </c>
      <c r="AN201">
        <v>5.5949645551540562E-2</v>
      </c>
      <c r="AO201">
        <v>3.5983205246709365E-2</v>
      </c>
      <c r="AP201">
        <v>5.5342662840245353E-2</v>
      </c>
      <c r="AQ201">
        <v>2.451817445746415E-2</v>
      </c>
      <c r="AR201">
        <v>1.8097118216068471E-2</v>
      </c>
      <c r="AS201">
        <v>6.4434383473246801E-2</v>
      </c>
      <c r="AT201">
        <v>6.4641163624943945E-2</v>
      </c>
      <c r="AU201">
        <v>7.6891639148999935E-2</v>
      </c>
    </row>
    <row r="202" spans="2:47">
      <c r="F202">
        <v>8.7997710685108217E-3</v>
      </c>
      <c r="G202">
        <v>1.848834583863225E-2</v>
      </c>
      <c r="H202">
        <v>1.0462321530066938E-2</v>
      </c>
      <c r="I202">
        <v>1.8512241151839502E-2</v>
      </c>
      <c r="J202">
        <v>2.1631540288409336E-2</v>
      </c>
      <c r="K202">
        <v>1.8308047857374339E-2</v>
      </c>
      <c r="L202">
        <v>1.8207540246551978E-2</v>
      </c>
      <c r="M202">
        <v>1.9269426747671614</v>
      </c>
      <c r="N202">
        <v>0.19477038829981444</v>
      </c>
      <c r="O202">
        <v>8.7423084218380045E-3</v>
      </c>
      <c r="P202">
        <v>2.3284278186475774E-2</v>
      </c>
      <c r="Q202">
        <v>2.3284278186475785E-2</v>
      </c>
      <c r="R202">
        <v>2.3284278186475785E-2</v>
      </c>
      <c r="S202">
        <v>3.0749436672988933E-2</v>
      </c>
      <c r="T202">
        <v>3.4385165814485329E-2</v>
      </c>
      <c r="U202">
        <v>1.4349542552486943E-2</v>
      </c>
      <c r="V202">
        <v>1.4349542552486945E-2</v>
      </c>
      <c r="W202">
        <v>2.5666527198047472E-2</v>
      </c>
      <c r="X202">
        <v>2.2211321439423129E-2</v>
      </c>
      <c r="Y202">
        <v>3.6855684562726011E-2</v>
      </c>
      <c r="Z202">
        <v>1.7010907889413899E-2</v>
      </c>
      <c r="AA202">
        <v>2.1821338294218669E-2</v>
      </c>
      <c r="AB202">
        <v>2.1821338294218662E-2</v>
      </c>
      <c r="AC202">
        <v>1.1555613301324014E-2</v>
      </c>
      <c r="AD202">
        <v>1.0296596087280089E-2</v>
      </c>
      <c r="AE202">
        <v>8.0697107085428658E-3</v>
      </c>
      <c r="AF202">
        <v>5.2907125836068776E-3</v>
      </c>
      <c r="AG202">
        <v>7.7370852613228153E-2</v>
      </c>
      <c r="AH202">
        <v>6.3002687956491884E-3</v>
      </c>
      <c r="AI202">
        <v>1.140870654313398E-2</v>
      </c>
      <c r="AJ202">
        <v>2.7656100583966389E-2</v>
      </c>
      <c r="AK202">
        <v>1.9210116966096293E-2</v>
      </c>
      <c r="AL202">
        <v>2.2151564328060355E-2</v>
      </c>
      <c r="AM202">
        <v>2.6699685768372554E-2</v>
      </c>
      <c r="AN202">
        <v>3.0756280138691385E-2</v>
      </c>
      <c r="AO202">
        <v>1.3942022678460052E-2</v>
      </c>
      <c r="AP202">
        <v>1.7030200525871182E-2</v>
      </c>
      <c r="AQ202">
        <v>2.519257361008851E-2</v>
      </c>
      <c r="AR202">
        <v>1.3924108549174733E-2</v>
      </c>
      <c r="AS202">
        <v>1.7293617505158208E-2</v>
      </c>
      <c r="AT202">
        <v>4.3646717927054463E-2</v>
      </c>
      <c r="AU202">
        <v>0.10137918833990438</v>
      </c>
    </row>
    <row r="203" spans="2:47">
      <c r="F203">
        <v>3.3616570291331943E-2</v>
      </c>
      <c r="G203">
        <v>7.47394392669605E-2</v>
      </c>
      <c r="H203">
        <v>4.0115397282734569E-2</v>
      </c>
      <c r="I203">
        <v>7.1867324225169699E-2</v>
      </c>
      <c r="J203">
        <v>9.0110754533221163E-2</v>
      </c>
      <c r="K203">
        <v>9.2077487937741703E-2</v>
      </c>
      <c r="L203">
        <v>9.0588269586372047E-2</v>
      </c>
      <c r="M203">
        <v>0.10896837824040985</v>
      </c>
      <c r="N203">
        <v>1.6533365212553695</v>
      </c>
      <c r="O203">
        <v>3.4371042029092636E-2</v>
      </c>
      <c r="P203">
        <v>8.2794003713134987E-2</v>
      </c>
      <c r="Q203">
        <v>8.2794003713135014E-2</v>
      </c>
      <c r="R203">
        <v>8.2794003713135014E-2</v>
      </c>
      <c r="S203">
        <v>6.6837376815372343E-2</v>
      </c>
      <c r="T203">
        <v>0.14313197785140833</v>
      </c>
      <c r="U203">
        <v>5.77346225287391E-2</v>
      </c>
      <c r="V203">
        <v>5.77346225287391E-2</v>
      </c>
      <c r="W203">
        <v>7.1790451891394949E-2</v>
      </c>
      <c r="X203">
        <v>7.9361653325600814E-2</v>
      </c>
      <c r="Y203">
        <v>9.6371294357899026E-2</v>
      </c>
      <c r="Z203">
        <v>6.501086699335569E-2</v>
      </c>
      <c r="AA203">
        <v>0.11765495594895453</v>
      </c>
      <c r="AB203">
        <v>0.11765495594895449</v>
      </c>
      <c r="AC203">
        <v>5.426067857687894E-2</v>
      </c>
      <c r="AD203">
        <v>4.0634253885697955E-2</v>
      </c>
      <c r="AE203">
        <v>3.7076139641659664E-2</v>
      </c>
      <c r="AF203">
        <v>2.1680235693540998E-2</v>
      </c>
      <c r="AG203">
        <v>6.3714166876494879E-2</v>
      </c>
      <c r="AH203">
        <v>3.0583122836289656E-2</v>
      </c>
      <c r="AI203">
        <v>5.9604421370152608E-2</v>
      </c>
      <c r="AJ203">
        <v>6.1645014848956958E-2</v>
      </c>
      <c r="AK203">
        <v>7.9863977448804233E-2</v>
      </c>
      <c r="AL203">
        <v>0.10106652975621504</v>
      </c>
      <c r="AM203">
        <v>9.6345915501015345E-2</v>
      </c>
      <c r="AN203">
        <v>0.20022168392303899</v>
      </c>
      <c r="AO203">
        <v>9.3194328323872672E-2</v>
      </c>
      <c r="AP203">
        <v>7.7764412465003832E-2</v>
      </c>
      <c r="AQ203">
        <v>4.8470083610525475E-2</v>
      </c>
      <c r="AR203">
        <v>5.2953849097429381E-2</v>
      </c>
      <c r="AS203">
        <v>5.7568042008726485E-2</v>
      </c>
      <c r="AT203">
        <v>0.32844397439832218</v>
      </c>
      <c r="AU203">
        <v>8.4749602688032583E-2</v>
      </c>
    </row>
    <row r="204" spans="2:47">
      <c r="F204">
        <v>6.4052298402961033E-2</v>
      </c>
      <c r="G204">
        <v>0.14034530612172705</v>
      </c>
      <c r="H204">
        <v>0.15787224066818714</v>
      </c>
      <c r="I204">
        <v>0.14824613971241532</v>
      </c>
      <c r="J204">
        <v>0.16104291064828768</v>
      </c>
      <c r="K204">
        <v>6.7361114553127766E-2</v>
      </c>
      <c r="L204">
        <v>0.13556973565864841</v>
      </c>
      <c r="M204">
        <v>0.16069555429561777</v>
      </c>
      <c r="N204">
        <v>0.18932106227890907</v>
      </c>
      <c r="O204">
        <v>2.311187272915344</v>
      </c>
      <c r="P204">
        <v>0.36795106351287432</v>
      </c>
      <c r="Q204">
        <v>0.36795106351287443</v>
      </c>
      <c r="R204">
        <v>0.36795106351287443</v>
      </c>
      <c r="S204">
        <v>0.21339897245181641</v>
      </c>
      <c r="T204">
        <v>0.13850044376288428</v>
      </c>
      <c r="U204">
        <v>0.22331034772353489</v>
      </c>
      <c r="V204">
        <v>0.22331034772353495</v>
      </c>
      <c r="W204">
        <v>0.14650433724548015</v>
      </c>
      <c r="X204">
        <v>0.14644328262875064</v>
      </c>
      <c r="Y204">
        <v>0.16826004130151517</v>
      </c>
      <c r="Z204">
        <v>0.13543044368740201</v>
      </c>
      <c r="AA204">
        <v>8.012964966717627E-2</v>
      </c>
      <c r="AB204">
        <v>8.0129649667176256E-2</v>
      </c>
      <c r="AC204">
        <v>8.9121334031124558E-2</v>
      </c>
      <c r="AD204">
        <v>6.8277538913388378E-2</v>
      </c>
      <c r="AE204">
        <v>5.0699664486948702E-2</v>
      </c>
      <c r="AF204">
        <v>4.0424075646730083E-2</v>
      </c>
      <c r="AG204">
        <v>0.15639627244025758</v>
      </c>
      <c r="AH204">
        <v>3.6617420237259724E-2</v>
      </c>
      <c r="AI204">
        <v>0.20948547794484026</v>
      </c>
      <c r="AJ204">
        <v>4.7443292871246136E-2</v>
      </c>
      <c r="AK204">
        <v>7.1210367083575199E-2</v>
      </c>
      <c r="AL204">
        <v>8.965362414436101E-2</v>
      </c>
      <c r="AM204">
        <v>6.2073123244010424E-2</v>
      </c>
      <c r="AN204">
        <v>5.0969359854142526E-2</v>
      </c>
      <c r="AO204">
        <v>3.1729322092242489E-2</v>
      </c>
      <c r="AP204">
        <v>9.7088858778994119E-2</v>
      </c>
      <c r="AQ204">
        <v>4.2191262148953447E-2</v>
      </c>
      <c r="AR204">
        <v>3.1562527882092607E-2</v>
      </c>
      <c r="AS204">
        <v>0.23197233738652653</v>
      </c>
      <c r="AT204">
        <v>5.7008680755361946E-2</v>
      </c>
      <c r="AU204">
        <v>0.1052078951886109</v>
      </c>
    </row>
    <row r="205" spans="2:47">
      <c r="F205">
        <v>0.17982933505314716</v>
      </c>
      <c r="G205">
        <v>0.31224975823100559</v>
      </c>
      <c r="H205">
        <v>0.44328223399069816</v>
      </c>
      <c r="I205">
        <v>0.19634954495056733</v>
      </c>
      <c r="J205">
        <v>0.15894983107638219</v>
      </c>
      <c r="K205">
        <v>0.15904534628812206</v>
      </c>
      <c r="L205">
        <v>0.42553049209063076</v>
      </c>
      <c r="M205">
        <v>0.36905931955723703</v>
      </c>
      <c r="N205">
        <v>0.51766033844681447</v>
      </c>
      <c r="O205">
        <v>0.22863312986396458</v>
      </c>
      <c r="P205">
        <v>1.7594132470759714</v>
      </c>
      <c r="Q205">
        <v>0.75941324707597224</v>
      </c>
      <c r="R205">
        <v>0.75941324707597213</v>
      </c>
      <c r="S205">
        <v>0.21354885217404865</v>
      </c>
      <c r="T205">
        <v>0.23419957750503373</v>
      </c>
      <c r="U205">
        <v>0.18974799527447794</v>
      </c>
      <c r="V205">
        <v>0.18974799527447797</v>
      </c>
      <c r="W205">
        <v>0.2437818950662124</v>
      </c>
      <c r="X205">
        <v>0.32513834205728714</v>
      </c>
      <c r="Y205">
        <v>0.20034194214000839</v>
      </c>
      <c r="Z205">
        <v>0.20710725902500918</v>
      </c>
      <c r="AA205">
        <v>0.12396179273072944</v>
      </c>
      <c r="AB205">
        <v>0.12396179273072939</v>
      </c>
      <c r="AC205">
        <v>9.9342080558099136E-2</v>
      </c>
      <c r="AD205">
        <v>0.11772419489785396</v>
      </c>
      <c r="AE205">
        <v>9.7594916668047829E-2</v>
      </c>
      <c r="AF205">
        <v>9.3954978214657606E-2</v>
      </c>
      <c r="AG205">
        <v>0.19741347192328743</v>
      </c>
      <c r="AH205">
        <v>3.2510103705357805E-2</v>
      </c>
      <c r="AI205">
        <v>6.5244360994346051E-2</v>
      </c>
      <c r="AJ205">
        <v>8.4387197517350923E-2</v>
      </c>
      <c r="AK205">
        <v>0.13052487494805115</v>
      </c>
      <c r="AL205">
        <v>8.6954000205793289E-2</v>
      </c>
      <c r="AM205">
        <v>0.10756040500971228</v>
      </c>
      <c r="AN205">
        <v>8.3657750651432217E-2</v>
      </c>
      <c r="AO205">
        <v>4.8098948989271972E-2</v>
      </c>
      <c r="AP205">
        <v>0.20185335748261485</v>
      </c>
      <c r="AQ205">
        <v>5.8925998253231478E-2</v>
      </c>
      <c r="AR205">
        <v>3.2270877106161409E-2</v>
      </c>
      <c r="AS205">
        <v>0.84068854346221678</v>
      </c>
      <c r="AT205">
        <v>0.12531261121576998</v>
      </c>
      <c r="AU205">
        <v>0.18367695466297537</v>
      </c>
    </row>
    <row r="206" spans="2:47">
      <c r="F206">
        <v>6.4007051459594747E-2</v>
      </c>
      <c r="G206">
        <v>0.11113974445510372</v>
      </c>
      <c r="H206">
        <v>0.15777842226787558</v>
      </c>
      <c r="I206">
        <v>6.9887126168846E-2</v>
      </c>
      <c r="J206">
        <v>5.6575363603458079E-2</v>
      </c>
      <c r="K206">
        <v>5.6609360543229889E-2</v>
      </c>
      <c r="L206">
        <v>0.15146000565937701</v>
      </c>
      <c r="M206">
        <v>0.13136009679155888</v>
      </c>
      <c r="N206">
        <v>0.18425198487090014</v>
      </c>
      <c r="O206">
        <v>8.1377893680394164E-2</v>
      </c>
      <c r="P206">
        <v>0.27029963031517634</v>
      </c>
      <c r="Q206">
        <v>1.270299630315177</v>
      </c>
      <c r="R206">
        <v>0.2702996303151764</v>
      </c>
      <c r="S206">
        <v>7.6008913485678328E-2</v>
      </c>
      <c r="T206">
        <v>8.3359171654334083E-2</v>
      </c>
      <c r="U206">
        <v>6.7537422046848053E-2</v>
      </c>
      <c r="V206">
        <v>6.7537422046848053E-2</v>
      </c>
      <c r="W206">
        <v>8.6769827057465429E-2</v>
      </c>
      <c r="X206">
        <v>0.11572720649496658</v>
      </c>
      <c r="Y206">
        <v>7.1308148897291132E-2</v>
      </c>
      <c r="Z206">
        <v>7.3716143042799886E-2</v>
      </c>
      <c r="AA206">
        <v>4.4121994022801987E-2</v>
      </c>
      <c r="AB206">
        <v>4.4121994022801966E-2</v>
      </c>
      <c r="AC206">
        <v>3.5359045622374276E-2</v>
      </c>
      <c r="AD206">
        <v>4.190183208228699E-2</v>
      </c>
      <c r="AE206">
        <v>3.4737173729305175E-2</v>
      </c>
      <c r="AF206">
        <v>3.3441602415386601E-2</v>
      </c>
      <c r="AG206">
        <v>7.0265812040492176E-2</v>
      </c>
      <c r="AH206">
        <v>1.1571392844279896E-2</v>
      </c>
      <c r="AI206">
        <v>2.3222569167479105E-2</v>
      </c>
      <c r="AJ206">
        <v>3.0036121150243539E-2</v>
      </c>
      <c r="AK206">
        <v>4.6458006337441939E-2</v>
      </c>
      <c r="AL206">
        <v>3.0949728886807786E-2</v>
      </c>
      <c r="AM206">
        <v>3.8284211952609462E-2</v>
      </c>
      <c r="AN206">
        <v>2.9776487520001296E-2</v>
      </c>
      <c r="AO206">
        <v>1.7119964894486639E-2</v>
      </c>
      <c r="AP206">
        <v>7.1846110290422219E-2</v>
      </c>
      <c r="AQ206">
        <v>2.0973660395217992E-2</v>
      </c>
      <c r="AR206">
        <v>1.1486244393718467E-2</v>
      </c>
      <c r="AS206">
        <v>0.29922812563909407</v>
      </c>
      <c r="AT206">
        <v>4.4602793822562187E-2</v>
      </c>
      <c r="AU206">
        <v>6.537654318512684E-2</v>
      </c>
    </row>
    <row r="207" spans="2:47">
      <c r="F207">
        <v>6.0959096628185487E-2</v>
      </c>
      <c r="G207">
        <v>0.10584737567152734</v>
      </c>
      <c r="H207">
        <v>0.15026516406464352</v>
      </c>
      <c r="I207">
        <v>6.6559167779853379E-2</v>
      </c>
      <c r="J207">
        <v>5.3881298669960068E-2</v>
      </c>
      <c r="K207">
        <v>5.3913676707838011E-2</v>
      </c>
      <c r="L207">
        <v>0.14424762443750191</v>
      </c>
      <c r="M207">
        <v>0.12510485408719899</v>
      </c>
      <c r="N207">
        <v>0.17547808082942867</v>
      </c>
      <c r="O207">
        <v>7.7502755886089722E-2</v>
      </c>
      <c r="P207">
        <v>0.25742821934778715</v>
      </c>
      <c r="Q207">
        <v>0.25742821934778709</v>
      </c>
      <c r="R207">
        <v>1.2574282193477875</v>
      </c>
      <c r="S207">
        <v>7.2389441414931768E-2</v>
      </c>
      <c r="T207">
        <v>7.9389687289841984E-2</v>
      </c>
      <c r="U207">
        <v>6.4321354330331523E-2</v>
      </c>
      <c r="V207">
        <v>6.4321354330331537E-2</v>
      </c>
      <c r="W207">
        <v>8.2637930530919473E-2</v>
      </c>
      <c r="X207">
        <v>0.11021638713806348</v>
      </c>
      <c r="Y207">
        <v>6.791252275932487E-2</v>
      </c>
      <c r="Z207">
        <v>7.0205850516952301E-2</v>
      </c>
      <c r="AA207">
        <v>4.2020946688382847E-2</v>
      </c>
      <c r="AB207">
        <v>4.2020946688382826E-2</v>
      </c>
      <c r="AC207">
        <v>3.3675281545118355E-2</v>
      </c>
      <c r="AD207">
        <v>3.9906506745035264E-2</v>
      </c>
      <c r="AE207">
        <v>3.308302259933827E-2</v>
      </c>
      <c r="AF207">
        <v>3.1849145157511076E-2</v>
      </c>
      <c r="AG207">
        <v>6.6919820990944914E-2</v>
      </c>
      <c r="AH207">
        <v>1.1020374137409425E-2</v>
      </c>
      <c r="AI207">
        <v>2.2116732540456294E-2</v>
      </c>
      <c r="AJ207">
        <v>2.8605829666898626E-2</v>
      </c>
      <c r="AK207">
        <v>4.4245720321373284E-2</v>
      </c>
      <c r="AL207">
        <v>2.9475932273150277E-2</v>
      </c>
      <c r="AM207">
        <v>3.6461154240580454E-2</v>
      </c>
      <c r="AN207">
        <v>2.8358559542858382E-2</v>
      </c>
      <c r="AO207">
        <v>1.6304728470939663E-2</v>
      </c>
      <c r="AP207">
        <v>6.8424866943259263E-2</v>
      </c>
      <c r="AQ207">
        <v>1.9974914662112375E-2</v>
      </c>
      <c r="AR207">
        <v>1.0939280374969969E-2</v>
      </c>
      <c r="AS207">
        <v>0.28497916727532779</v>
      </c>
      <c r="AT207">
        <v>4.2478851259583048E-2</v>
      </c>
      <c r="AU207">
        <v>6.2263374462025595E-2</v>
      </c>
    </row>
    <row r="208" spans="2:47">
      <c r="F208">
        <v>1.1380691494728054E-2</v>
      </c>
      <c r="G208">
        <v>2.6653502237435674E-2</v>
      </c>
      <c r="H208">
        <v>1.596125091424179E-2</v>
      </c>
      <c r="I208">
        <v>4.6530590700997548E-2</v>
      </c>
      <c r="J208">
        <v>4.0516650151805521E-2</v>
      </c>
      <c r="K208">
        <v>2.246831421554258E-2</v>
      </c>
      <c r="L208">
        <v>1.7829121386253387E-2</v>
      </c>
      <c r="M208">
        <v>3.4201616505585862E-2</v>
      </c>
      <c r="N208">
        <v>4.7597386446847967E-2</v>
      </c>
      <c r="O208">
        <v>1.3429249091245795E-2</v>
      </c>
      <c r="P208">
        <v>3.1261650482889605E-2</v>
      </c>
      <c r="Q208">
        <v>3.1261650482889605E-2</v>
      </c>
      <c r="R208">
        <v>3.1261650482889605E-2</v>
      </c>
      <c r="S208">
        <v>1.5949039136076488</v>
      </c>
      <c r="T208">
        <v>6.4895575195610067E-2</v>
      </c>
      <c r="U208">
        <v>0.12130362785848546</v>
      </c>
      <c r="V208">
        <v>0.12130362785848547</v>
      </c>
      <c r="W208">
        <v>6.8100502226341328E-2</v>
      </c>
      <c r="X208">
        <v>8.1454681761834957E-2</v>
      </c>
      <c r="Y208">
        <v>0.18324352090117405</v>
      </c>
      <c r="Z208">
        <v>8.098711611495342E-2</v>
      </c>
      <c r="AA208">
        <v>4.1280613079608924E-2</v>
      </c>
      <c r="AB208">
        <v>4.128061307960891E-2</v>
      </c>
      <c r="AC208">
        <v>2.358181006459583E-2</v>
      </c>
      <c r="AD208">
        <v>2.7501182257883984E-2</v>
      </c>
      <c r="AE208">
        <v>9.1325478478972554E-3</v>
      </c>
      <c r="AF208">
        <v>6.0992097179500175E-3</v>
      </c>
      <c r="AG208">
        <v>0.41394964609878021</v>
      </c>
      <c r="AH208">
        <v>6.45974820122711E-3</v>
      </c>
      <c r="AI208">
        <v>9.8437443209573542E-3</v>
      </c>
      <c r="AJ208">
        <v>1.1758612829727214E-2</v>
      </c>
      <c r="AK208">
        <v>2.8826377102830824E-2</v>
      </c>
      <c r="AL208">
        <v>1.1896314651152299E-2</v>
      </c>
      <c r="AM208">
        <v>1.4253532983287232E-2</v>
      </c>
      <c r="AN208">
        <v>9.283394168315735E-3</v>
      </c>
      <c r="AO208">
        <v>5.4594180148582923E-3</v>
      </c>
      <c r="AP208">
        <v>2.29020250105119E-2</v>
      </c>
      <c r="AQ208">
        <v>7.5529629527650083E-3</v>
      </c>
      <c r="AR208">
        <v>6.1019088851569404E-3</v>
      </c>
      <c r="AS208">
        <v>2.0834051690413601E-2</v>
      </c>
      <c r="AT208">
        <v>1.3567562071024802E-2</v>
      </c>
      <c r="AU208">
        <v>2.5826410802483456E-2</v>
      </c>
    </row>
    <row r="209" spans="6:47">
      <c r="F209">
        <v>2.9036232970578394E-2</v>
      </c>
      <c r="G209">
        <v>0.16095859308626595</v>
      </c>
      <c r="H209">
        <v>1.9028306827089836E-2</v>
      </c>
      <c r="I209">
        <v>0.4430255630120109</v>
      </c>
      <c r="J209">
        <v>0.81839239704479438</v>
      </c>
      <c r="K209">
        <v>2.4746870518256549E-2</v>
      </c>
      <c r="L209">
        <v>3.4865231340029786E-2</v>
      </c>
      <c r="M209">
        <v>4.529045407044878E-2</v>
      </c>
      <c r="N209">
        <v>7.2521193245141155E-2</v>
      </c>
      <c r="O209">
        <v>2.1864822898732927E-2</v>
      </c>
      <c r="P209">
        <v>3.0625377700512501E-2</v>
      </c>
      <c r="Q209">
        <v>3.0625377700512494E-2</v>
      </c>
      <c r="R209">
        <v>3.0625377700512501E-2</v>
      </c>
      <c r="S209">
        <v>6.0221398363318288E-2</v>
      </c>
      <c r="T209">
        <v>1.5332478729291257</v>
      </c>
      <c r="U209">
        <v>0.14417329867710332</v>
      </c>
      <c r="V209">
        <v>0.14417329867710332</v>
      </c>
      <c r="W209">
        <v>7.1256905191397157E-2</v>
      </c>
      <c r="X209">
        <v>0.12119847827201165</v>
      </c>
      <c r="Y209">
        <v>0.10364877366627342</v>
      </c>
      <c r="Z209">
        <v>8.8839310974936594E-2</v>
      </c>
      <c r="AA209">
        <v>4.2636082877241382E-2</v>
      </c>
      <c r="AB209">
        <v>4.2636082877241376E-2</v>
      </c>
      <c r="AC209">
        <v>5.119574249411555E-2</v>
      </c>
      <c r="AD209">
        <v>4.9717210090543293E-2</v>
      </c>
      <c r="AE209">
        <v>3.990629319828802E-2</v>
      </c>
      <c r="AF209">
        <v>8.0010224353893964E-3</v>
      </c>
      <c r="AG209">
        <v>6.3564540108366943E-2</v>
      </c>
      <c r="AH209">
        <v>8.3497855304135518E-3</v>
      </c>
      <c r="AI209">
        <v>1.2638922343981854E-2</v>
      </c>
      <c r="AJ209">
        <v>1.4654485581084665E-2</v>
      </c>
      <c r="AK209">
        <v>3.9199092545422705E-2</v>
      </c>
      <c r="AL209">
        <v>1.7460449894610562E-2</v>
      </c>
      <c r="AM209">
        <v>1.3816560545600287E-2</v>
      </c>
      <c r="AN209">
        <v>1.6861290377451332E-2</v>
      </c>
      <c r="AO209">
        <v>8.3269755888392607E-3</v>
      </c>
      <c r="AP209">
        <v>2.5445655006759462E-2</v>
      </c>
      <c r="AQ209">
        <v>1.0765047331541421E-2</v>
      </c>
      <c r="AR209">
        <v>5.8374101278732349E-3</v>
      </c>
      <c r="AS209">
        <v>3.0912645985402738E-2</v>
      </c>
      <c r="AT209">
        <v>1.9823477656184679E-2</v>
      </c>
      <c r="AU209">
        <v>3.5822901742500864E-2</v>
      </c>
    </row>
    <row r="210" spans="6:47">
      <c r="F210">
        <v>1.5517607462369108E-2</v>
      </c>
      <c r="G210">
        <v>4.8249972689104442E-2</v>
      </c>
      <c r="H210">
        <v>3.6565023711095185E-2</v>
      </c>
      <c r="I210">
        <v>9.7294351379686783E-2</v>
      </c>
      <c r="J210">
        <v>0.1170365090055499</v>
      </c>
      <c r="K210">
        <v>2.0235275607791793E-2</v>
      </c>
      <c r="L210">
        <v>2.5762681326302779E-2</v>
      </c>
      <c r="M210">
        <v>9.2718263725904818E-2</v>
      </c>
      <c r="N210">
        <v>9.4638032979246806E-2</v>
      </c>
      <c r="O210">
        <v>2.6922905885649991E-2</v>
      </c>
      <c r="P210">
        <v>4.0214021656457245E-2</v>
      </c>
      <c r="Q210">
        <v>4.0214021656457238E-2</v>
      </c>
      <c r="R210">
        <v>4.0214021656457245E-2</v>
      </c>
      <c r="S210">
        <v>9.8779191176338169E-2</v>
      </c>
      <c r="T210">
        <v>0.20231501401866694</v>
      </c>
      <c r="U210">
        <v>1.3752328894396673</v>
      </c>
      <c r="V210">
        <v>0.37523288943966726</v>
      </c>
      <c r="W210">
        <v>0.27299571955961627</v>
      </c>
      <c r="X210">
        <v>0.1280394430922355</v>
      </c>
      <c r="Y210">
        <v>0.24818883485111012</v>
      </c>
      <c r="Z210">
        <v>0.2462495351215718</v>
      </c>
      <c r="AA210">
        <v>7.1299244228212946E-2</v>
      </c>
      <c r="AB210">
        <v>7.1299244228212919E-2</v>
      </c>
      <c r="AC210">
        <v>8.6708438363137283E-2</v>
      </c>
      <c r="AD210">
        <v>3.7492086490826138E-2</v>
      </c>
      <c r="AE210">
        <v>1.6774479537781519E-2</v>
      </c>
      <c r="AF210">
        <v>9.3643619796548588E-3</v>
      </c>
      <c r="AG210">
        <v>0.15941101878877093</v>
      </c>
      <c r="AH210">
        <v>1.0368491579798625E-2</v>
      </c>
      <c r="AI210">
        <v>1.79111830497342E-2</v>
      </c>
      <c r="AJ210">
        <v>1.5091955498135226E-2</v>
      </c>
      <c r="AK210">
        <v>4.4183385710911467E-2</v>
      </c>
      <c r="AL210">
        <v>2.3177239788423086E-2</v>
      </c>
      <c r="AM210">
        <v>1.5877799853258562E-2</v>
      </c>
      <c r="AN210">
        <v>1.7092158233929695E-2</v>
      </c>
      <c r="AO210">
        <v>9.8946492502034588E-3</v>
      </c>
      <c r="AP210">
        <v>4.2015376236632852E-2</v>
      </c>
      <c r="AQ210">
        <v>1.3894167098190602E-2</v>
      </c>
      <c r="AR210">
        <v>7.6085994025752975E-3</v>
      </c>
      <c r="AS210">
        <v>2.7519227213466661E-2</v>
      </c>
      <c r="AT210">
        <v>2.6090919093886878E-2</v>
      </c>
      <c r="AU210">
        <v>5.0340045616140035E-2</v>
      </c>
    </row>
    <row r="211" spans="6:47">
      <c r="F211">
        <v>2.1429076971843056E-2</v>
      </c>
      <c r="G211">
        <v>6.6630914665906121E-2</v>
      </c>
      <c r="H211">
        <v>5.0494556553417135E-2</v>
      </c>
      <c r="I211">
        <v>0.13435886619099607</v>
      </c>
      <c r="J211">
        <v>0.16162184576956889</v>
      </c>
      <c r="K211">
        <v>2.7943952029807699E-2</v>
      </c>
      <c r="L211">
        <v>3.5577036117275251E-2</v>
      </c>
      <c r="M211">
        <v>0.12803950705005901</v>
      </c>
      <c r="N211">
        <v>0.1306906169713408</v>
      </c>
      <c r="O211">
        <v>3.7179250984945227E-2</v>
      </c>
      <c r="P211">
        <v>5.5533648954155232E-2</v>
      </c>
      <c r="Q211">
        <v>5.5533648954155218E-2</v>
      </c>
      <c r="R211">
        <v>5.5533648954155232E-2</v>
      </c>
      <c r="S211">
        <v>0.13640935924351458</v>
      </c>
      <c r="T211">
        <v>0.27938740031149245</v>
      </c>
      <c r="U211">
        <v>0.51817875208334985</v>
      </c>
      <c r="V211">
        <v>1.5181787520833501</v>
      </c>
      <c r="W211">
        <v>0.37699408891566055</v>
      </c>
      <c r="X211">
        <v>0.1768163737940395</v>
      </c>
      <c r="Y211">
        <v>0.34273696241343793</v>
      </c>
      <c r="Z211">
        <v>0.34005888183455146</v>
      </c>
      <c r="AA211">
        <v>9.8460861077055969E-2</v>
      </c>
      <c r="AB211">
        <v>9.8460861077055942E-2</v>
      </c>
      <c r="AC211">
        <v>0.11974022440623719</v>
      </c>
      <c r="AD211">
        <v>5.177478610637893E-2</v>
      </c>
      <c r="AE211">
        <v>2.3164757456936386E-2</v>
      </c>
      <c r="AF211">
        <v>1.293173797190433E-2</v>
      </c>
      <c r="AG211">
        <v>0.22013902594639792</v>
      </c>
      <c r="AH211">
        <v>1.4318393134007632E-2</v>
      </c>
      <c r="AI211">
        <v>2.4734490878204358E-2</v>
      </c>
      <c r="AJ211">
        <v>2.0841271878377216E-2</v>
      </c>
      <c r="AK211">
        <v>6.1015151696020613E-2</v>
      </c>
      <c r="AL211">
        <v>3.2006664469727122E-2</v>
      </c>
      <c r="AM211">
        <v>2.1926485511642776E-2</v>
      </c>
      <c r="AN211">
        <v>2.3603456608760058E-2</v>
      </c>
      <c r="AO211">
        <v>1.3664039440757158E-2</v>
      </c>
      <c r="AP211">
        <v>5.802123385058823E-2</v>
      </c>
      <c r="AQ211">
        <v>1.9187183135596537E-2</v>
      </c>
      <c r="AR211">
        <v>1.0507113460699224E-2</v>
      </c>
      <c r="AS211">
        <v>3.8002742342406332E-2</v>
      </c>
      <c r="AT211">
        <v>3.6030316843939023E-2</v>
      </c>
      <c r="AU211">
        <v>6.9517205850860062E-2</v>
      </c>
    </row>
    <row r="212" spans="6:47">
      <c r="F212">
        <v>2.8001843774198502E-2</v>
      </c>
      <c r="G212">
        <v>5.6067874384325034E-2</v>
      </c>
      <c r="H212">
        <v>2.25077161527182E-2</v>
      </c>
      <c r="I212">
        <v>7.0467522183932832E-2</v>
      </c>
      <c r="J212">
        <v>0.10206964793303518</v>
      </c>
      <c r="K212">
        <v>3.468997508095633E-2</v>
      </c>
      <c r="L212">
        <v>3.1990115143468605E-2</v>
      </c>
      <c r="M212">
        <v>7.8580433118403334E-2</v>
      </c>
      <c r="N212">
        <v>4.945345319380734E-2</v>
      </c>
      <c r="O212">
        <v>2.5165844617772791E-2</v>
      </c>
      <c r="P212">
        <v>4.8207735651352834E-2</v>
      </c>
      <c r="Q212">
        <v>4.820773565135282E-2</v>
      </c>
      <c r="R212">
        <v>4.8207735651352827E-2</v>
      </c>
      <c r="S212">
        <v>7.7341765950000321E-2</v>
      </c>
      <c r="T212">
        <v>0.17406944943288188</v>
      </c>
      <c r="U212">
        <v>4.3052180714502307E-2</v>
      </c>
      <c r="V212">
        <v>4.3052180714502307E-2</v>
      </c>
      <c r="W212">
        <v>1.6483954137314898</v>
      </c>
      <c r="X212">
        <v>0.11016187653033015</v>
      </c>
      <c r="Y212">
        <v>9.374199585471496E-2</v>
      </c>
      <c r="Z212">
        <v>0.14031546275738546</v>
      </c>
      <c r="AA212">
        <v>8.5176310310722869E-2</v>
      </c>
      <c r="AB212">
        <v>8.5176310310722828E-2</v>
      </c>
      <c r="AC212">
        <v>8.45665894823317E-2</v>
      </c>
      <c r="AD212">
        <v>3.1732343261098424E-2</v>
      </c>
      <c r="AE212">
        <v>1.7549510784315953E-2</v>
      </c>
      <c r="AF212">
        <v>1.0738382091415005E-2</v>
      </c>
      <c r="AG212">
        <v>0.18803978182898237</v>
      </c>
      <c r="AH212">
        <v>1.0758604826328131E-2</v>
      </c>
      <c r="AI212">
        <v>1.9540913101962147E-2</v>
      </c>
      <c r="AJ212">
        <v>2.1614903122386057E-2</v>
      </c>
      <c r="AK212">
        <v>4.3686041737541093E-2</v>
      </c>
      <c r="AL212">
        <v>4.5017350890960144E-2</v>
      </c>
      <c r="AM212">
        <v>2.4448381163485852E-2</v>
      </c>
      <c r="AN212">
        <v>1.5703491566033439E-2</v>
      </c>
      <c r="AO212">
        <v>1.1429978280154535E-2</v>
      </c>
      <c r="AP212">
        <v>0.10004314595107708</v>
      </c>
      <c r="AQ212">
        <v>2.5693832576922558E-2</v>
      </c>
      <c r="AR212">
        <v>8.9896296106179632E-3</v>
      </c>
      <c r="AS212">
        <v>3.2671660334916683E-2</v>
      </c>
      <c r="AT212">
        <v>2.7116479659726155E-2</v>
      </c>
      <c r="AU212">
        <v>0.10775208440835841</v>
      </c>
    </row>
    <row r="213" spans="6:47">
      <c r="F213">
        <v>3.2947489633453134E-2</v>
      </c>
      <c r="G213">
        <v>6.3359157274454278E-2</v>
      </c>
      <c r="H213">
        <v>5.7576747418020296E-2</v>
      </c>
      <c r="I213">
        <v>8.0273559284760501E-2</v>
      </c>
      <c r="J213">
        <v>7.463718229612179E-2</v>
      </c>
      <c r="K213">
        <v>4.0379287143081609E-2</v>
      </c>
      <c r="L213">
        <v>5.9065782561886847E-2</v>
      </c>
      <c r="M213">
        <v>8.7531471253596352E-2</v>
      </c>
      <c r="N213">
        <v>7.3967528795888332E-2</v>
      </c>
      <c r="O213">
        <v>7.103925221898727E-2</v>
      </c>
      <c r="P213">
        <v>8.3824995710368264E-2</v>
      </c>
      <c r="Q213">
        <v>8.382499571036825E-2</v>
      </c>
      <c r="R213">
        <v>8.3824995710368264E-2</v>
      </c>
      <c r="S213">
        <v>8.0419419967842118E-2</v>
      </c>
      <c r="T213">
        <v>9.6659697675977443E-2</v>
      </c>
      <c r="U213">
        <v>9.7151475828943124E-2</v>
      </c>
      <c r="V213">
        <v>9.7151475828943124E-2</v>
      </c>
      <c r="W213">
        <v>8.1488058905504701E-2</v>
      </c>
      <c r="X213">
        <v>1.9679666393812498</v>
      </c>
      <c r="Y213">
        <v>0.15630683181583274</v>
      </c>
      <c r="Z213">
        <v>0.11040624614953626</v>
      </c>
      <c r="AA213">
        <v>5.0734962715568807E-2</v>
      </c>
      <c r="AB213">
        <v>5.07349627155688E-2</v>
      </c>
      <c r="AC213">
        <v>7.4934131194171472E-2</v>
      </c>
      <c r="AD213">
        <v>0.21107890438791904</v>
      </c>
      <c r="AE213">
        <v>4.3920627091260385E-2</v>
      </c>
      <c r="AF213">
        <v>5.1596930589691836E-2</v>
      </c>
      <c r="AG213">
        <v>7.2133514943287527E-2</v>
      </c>
      <c r="AH213">
        <v>8.3542729912804578E-2</v>
      </c>
      <c r="AI213">
        <v>3.2455363259880257E-2</v>
      </c>
      <c r="AJ213">
        <v>4.5479209699629347E-2</v>
      </c>
      <c r="AK213">
        <v>0.5365645732727522</v>
      </c>
      <c r="AL213">
        <v>7.600416176519359E-2</v>
      </c>
      <c r="AM213">
        <v>5.4737900189047436E-2</v>
      </c>
      <c r="AN213">
        <v>3.5714983996685545E-2</v>
      </c>
      <c r="AO213">
        <v>2.6310091213538701E-2</v>
      </c>
      <c r="AP213">
        <v>0.16289691159283676</v>
      </c>
      <c r="AQ213">
        <v>8.9962186404325559E-2</v>
      </c>
      <c r="AR213">
        <v>3.4032420669889443E-2</v>
      </c>
      <c r="AS213">
        <v>5.8708701804941164E-2</v>
      </c>
      <c r="AT213">
        <v>5.0657641753248502E-2</v>
      </c>
      <c r="AU213">
        <v>0.40460743188926018</v>
      </c>
    </row>
    <row r="214" spans="6:47">
      <c r="F214">
        <v>1.8034720885211675E-2</v>
      </c>
      <c r="G214">
        <v>4.9933535997209073E-2</v>
      </c>
      <c r="H214">
        <v>3.1816265642769154E-2</v>
      </c>
      <c r="I214">
        <v>0.21234108304305913</v>
      </c>
      <c r="J214">
        <v>9.3634236029956547E-2</v>
      </c>
      <c r="K214">
        <v>2.0061358644683617E-2</v>
      </c>
      <c r="L214">
        <v>3.3611688601605502E-2</v>
      </c>
      <c r="M214">
        <v>4.19210945710079E-2</v>
      </c>
      <c r="N214">
        <v>4.4037011998468656E-2</v>
      </c>
      <c r="O214">
        <v>2.9748923523124155E-2</v>
      </c>
      <c r="P214">
        <v>5.8821278996446319E-2</v>
      </c>
      <c r="Q214">
        <v>5.8821278996446312E-2</v>
      </c>
      <c r="R214">
        <v>5.8821278996446319E-2</v>
      </c>
      <c r="S214">
        <v>5.4238088025707967E-2</v>
      </c>
      <c r="T214">
        <v>0.12043548722806802</v>
      </c>
      <c r="U214">
        <v>8.6712161322774595E-2</v>
      </c>
      <c r="V214">
        <v>8.6712161322774595E-2</v>
      </c>
      <c r="W214">
        <v>5.3477420597715146E-2</v>
      </c>
      <c r="X214">
        <v>0.34338384434270353</v>
      </c>
      <c r="Y214">
        <v>1.5893090224884991</v>
      </c>
      <c r="Z214">
        <v>0.1265666618524339</v>
      </c>
      <c r="AA214">
        <v>7.9838386262395325E-2</v>
      </c>
      <c r="AB214">
        <v>7.9838386262395311E-2</v>
      </c>
      <c r="AC214">
        <v>3.0762660753976774E-2</v>
      </c>
      <c r="AD214">
        <v>0.10105547654897602</v>
      </c>
      <c r="AE214">
        <v>2.0733044770471047E-2</v>
      </c>
      <c r="AF214">
        <v>1.7822879869857148E-2</v>
      </c>
      <c r="AG214">
        <v>0.10423375546119083</v>
      </c>
      <c r="AH214">
        <v>2.590727906104421E-2</v>
      </c>
      <c r="AI214">
        <v>1.9308320208039784E-2</v>
      </c>
      <c r="AJ214">
        <v>2.0836060265381814E-2</v>
      </c>
      <c r="AK214">
        <v>0.10913416174301047</v>
      </c>
      <c r="AL214">
        <v>2.5257145266979086E-2</v>
      </c>
      <c r="AM214">
        <v>1.7508952708790181E-2</v>
      </c>
      <c r="AN214">
        <v>1.3587008038496403E-2</v>
      </c>
      <c r="AO214">
        <v>9.9795782716590366E-3</v>
      </c>
      <c r="AP214">
        <v>9.4860165917840869E-2</v>
      </c>
      <c r="AQ214">
        <v>2.0146696716252997E-2</v>
      </c>
      <c r="AR214">
        <v>1.0377488807934685E-2</v>
      </c>
      <c r="AS214">
        <v>3.8966912392048282E-2</v>
      </c>
      <c r="AT214">
        <v>1.8121304364354517E-2</v>
      </c>
      <c r="AU214">
        <v>8.0964331534568265E-2</v>
      </c>
    </row>
    <row r="215" spans="6:47">
      <c r="F215">
        <v>2.1071948102741045E-2</v>
      </c>
      <c r="G215">
        <v>7.8484324069132444E-2</v>
      </c>
      <c r="H215">
        <v>2.7995803936302265E-2</v>
      </c>
      <c r="I215">
        <v>0.11993709145777466</v>
      </c>
      <c r="J215">
        <v>0.17345722914743014</v>
      </c>
      <c r="K215">
        <v>3.0314016011246489E-2</v>
      </c>
      <c r="L215">
        <v>4.113984737450993E-2</v>
      </c>
      <c r="M215">
        <v>5.047167602635276E-2</v>
      </c>
      <c r="N215">
        <v>5.7102522652590984E-2</v>
      </c>
      <c r="O215">
        <v>4.6618823131150885E-2</v>
      </c>
      <c r="P215">
        <v>5.7112390316640733E-2</v>
      </c>
      <c r="Q215">
        <v>5.7112390316640733E-2</v>
      </c>
      <c r="R215">
        <v>5.7112390316640733E-2</v>
      </c>
      <c r="S215">
        <v>0.2705266857651254</v>
      </c>
      <c r="T215">
        <v>0.30410407228379976</v>
      </c>
      <c r="U215">
        <v>8.1675036811442642E-2</v>
      </c>
      <c r="V215">
        <v>8.1675036811442642E-2</v>
      </c>
      <c r="W215">
        <v>9.8153835666979827E-2</v>
      </c>
      <c r="X215">
        <v>0.19723634050803138</v>
      </c>
      <c r="Y215">
        <v>0.15013157570222174</v>
      </c>
      <c r="Z215">
        <v>1.5632289742844445</v>
      </c>
      <c r="AA215">
        <v>0.13313200975640863</v>
      </c>
      <c r="AB215">
        <v>0.13313200975640857</v>
      </c>
      <c r="AC215">
        <v>3.6213915658912257E-2</v>
      </c>
      <c r="AD215">
        <v>6.4302116114347496E-2</v>
      </c>
      <c r="AE215">
        <v>2.5396970884560565E-2</v>
      </c>
      <c r="AF215">
        <v>1.3669708756893419E-2</v>
      </c>
      <c r="AG215">
        <v>0.12400694249481442</v>
      </c>
      <c r="AH215">
        <v>1.3673096828054289E-2</v>
      </c>
      <c r="AI215">
        <v>3.8491752545169115E-2</v>
      </c>
      <c r="AJ215">
        <v>2.4085265257876302E-2</v>
      </c>
      <c r="AK215">
        <v>6.5919172185989569E-2</v>
      </c>
      <c r="AL215">
        <v>2.3787618906676921E-2</v>
      </c>
      <c r="AM215">
        <v>2.0088993193243584E-2</v>
      </c>
      <c r="AN215">
        <v>1.6199117282368208E-2</v>
      </c>
      <c r="AO215">
        <v>1.0006719749394401E-2</v>
      </c>
      <c r="AP215">
        <v>3.7516309916716929E-2</v>
      </c>
      <c r="AQ215">
        <v>1.5469701827972153E-2</v>
      </c>
      <c r="AR215">
        <v>8.5851338779150896E-3</v>
      </c>
      <c r="AS215">
        <v>3.9038745251615173E-2</v>
      </c>
      <c r="AT215">
        <v>2.3398999078003878E-2</v>
      </c>
      <c r="AU215">
        <v>5.48748639203335E-2</v>
      </c>
    </row>
    <row r="216" spans="6:47">
      <c r="F216">
        <v>5.0262953256729241E-2</v>
      </c>
      <c r="G216">
        <v>6.3240034222066907E-2</v>
      </c>
      <c r="H216">
        <v>3.6310773335067555E-2</v>
      </c>
      <c r="I216">
        <v>9.8433608710098208E-2</v>
      </c>
      <c r="J216">
        <v>0.1348463146206493</v>
      </c>
      <c r="K216">
        <v>3.7404744741843979E-2</v>
      </c>
      <c r="L216">
        <v>4.7236072640712515E-2</v>
      </c>
      <c r="M216">
        <v>5.4773890727413128E-2</v>
      </c>
      <c r="N216">
        <v>5.7292385493460662E-2</v>
      </c>
      <c r="O216">
        <v>2.7867419399761086E-2</v>
      </c>
      <c r="P216">
        <v>8.2839831478040277E-2</v>
      </c>
      <c r="Q216">
        <v>8.2839831478040263E-2</v>
      </c>
      <c r="R216">
        <v>8.2839831478040277E-2</v>
      </c>
      <c r="S216">
        <v>4.7694607727736399E-2</v>
      </c>
      <c r="T216">
        <v>0.23216680797001932</v>
      </c>
      <c r="U216">
        <v>6.3412804813671758E-2</v>
      </c>
      <c r="V216">
        <v>6.3412804813671758E-2</v>
      </c>
      <c r="W216">
        <v>4.8883953357199743E-2</v>
      </c>
      <c r="X216">
        <v>8.2039988938143335E-2</v>
      </c>
      <c r="Y216">
        <v>0.1713627800489794</v>
      </c>
      <c r="Z216">
        <v>6.0101595584388573E-2</v>
      </c>
      <c r="AA216">
        <v>2.3707507580731746</v>
      </c>
      <c r="AB216">
        <v>1.3707507580731741</v>
      </c>
      <c r="AC216">
        <v>8.8728852907410727E-2</v>
      </c>
      <c r="AD216">
        <v>3.60307193461116E-2</v>
      </c>
      <c r="AE216">
        <v>2.3840363581483504E-2</v>
      </c>
      <c r="AF216">
        <v>1.453531748970879E-2</v>
      </c>
      <c r="AG216">
        <v>4.8154345249135429E-2</v>
      </c>
      <c r="AH216">
        <v>1.710983882312897E-2</v>
      </c>
      <c r="AI216">
        <v>0.22933666839227165</v>
      </c>
      <c r="AJ216">
        <v>2.1701968938226381E-2</v>
      </c>
      <c r="AK216">
        <v>3.816882501494813E-2</v>
      </c>
      <c r="AL216">
        <v>4.950192062370571E-2</v>
      </c>
      <c r="AM216">
        <v>2.4868992834097811E-2</v>
      </c>
      <c r="AN216">
        <v>2.5236225588861932E-2</v>
      </c>
      <c r="AO216">
        <v>1.5665058370872433E-2</v>
      </c>
      <c r="AP216">
        <v>4.2981139404567756E-2</v>
      </c>
      <c r="AQ216">
        <v>1.8629314122865476E-2</v>
      </c>
      <c r="AR216">
        <v>9.6786261933147384E-3</v>
      </c>
      <c r="AS216">
        <v>5.4398887646283964E-2</v>
      </c>
      <c r="AT216">
        <v>2.2087651983552236E-2</v>
      </c>
      <c r="AU216">
        <v>3.7682667403277255E-2</v>
      </c>
    </row>
    <row r="217" spans="6:47">
      <c r="F217">
        <v>1.4176730405744133E-2</v>
      </c>
      <c r="G217">
        <v>1.7836932729300918E-2</v>
      </c>
      <c r="H217">
        <v>1.0241500171429307E-2</v>
      </c>
      <c r="I217">
        <v>2.7763325533617444E-2</v>
      </c>
      <c r="J217">
        <v>3.8033575918644681E-2</v>
      </c>
      <c r="K217">
        <v>1.0550056209238046E-2</v>
      </c>
      <c r="L217">
        <v>1.332299484738045E-2</v>
      </c>
      <c r="M217">
        <v>1.5449046102603699E-2</v>
      </c>
      <c r="N217">
        <v>1.6159390780206839E-2</v>
      </c>
      <c r="O217">
        <v>7.8600413691633838E-3</v>
      </c>
      <c r="P217">
        <v>2.33650806732934E-2</v>
      </c>
      <c r="Q217">
        <v>2.3365080673293393E-2</v>
      </c>
      <c r="R217">
        <v>2.33650806732934E-2</v>
      </c>
      <c r="S217">
        <v>1.3452325256541034E-2</v>
      </c>
      <c r="T217">
        <v>6.5482945837697759E-2</v>
      </c>
      <c r="U217">
        <v>1.7885662896163831E-2</v>
      </c>
      <c r="V217">
        <v>1.7885662896163831E-2</v>
      </c>
      <c r="W217">
        <v>1.3787781716133254E-2</v>
      </c>
      <c r="X217">
        <v>2.3139484059476318E-2</v>
      </c>
      <c r="Y217">
        <v>4.8333091808686487E-2</v>
      </c>
      <c r="Z217">
        <v>1.6951732087904466E-2</v>
      </c>
      <c r="AA217">
        <v>0.38662200868730567</v>
      </c>
      <c r="AB217">
        <v>1.3866220086873051</v>
      </c>
      <c r="AC217">
        <v>2.5026086717474819E-2</v>
      </c>
      <c r="AD217">
        <v>1.0162510584800697E-2</v>
      </c>
      <c r="AE217">
        <v>6.7242051127261128E-3</v>
      </c>
      <c r="AF217">
        <v>4.0997049329947865E-3</v>
      </c>
      <c r="AG217">
        <v>1.3581994813858706E-2</v>
      </c>
      <c r="AH217">
        <v>4.8258519757543271E-3</v>
      </c>
      <c r="AI217">
        <v>6.4684701341409939E-2</v>
      </c>
      <c r="AJ217">
        <v>6.1210681620638514E-3</v>
      </c>
      <c r="AK217">
        <v>1.0765566029857163E-2</v>
      </c>
      <c r="AL217">
        <v>1.3962080175916991E-2</v>
      </c>
      <c r="AM217">
        <v>7.0143313121814339E-3</v>
      </c>
      <c r="AN217">
        <v>7.1179097814738782E-3</v>
      </c>
      <c r="AO217">
        <v>4.4183497969127374E-3</v>
      </c>
      <c r="AP217">
        <v>1.2122885473083213E-2</v>
      </c>
      <c r="AQ217">
        <v>5.2544219320902613E-3</v>
      </c>
      <c r="AR217">
        <v>2.7298689263195418E-3</v>
      </c>
      <c r="AS217">
        <v>1.5343276002798037E-2</v>
      </c>
      <c r="AT217">
        <v>6.2298505594634516E-3</v>
      </c>
      <c r="AU217">
        <v>1.0628444652206404E-2</v>
      </c>
    </row>
    <row r="218" spans="6:47">
      <c r="F218">
        <v>3.7445815820480967E-3</v>
      </c>
      <c r="G218">
        <v>1.050721992328844E-2</v>
      </c>
      <c r="H218">
        <v>6.1180046972082614E-3</v>
      </c>
      <c r="I218">
        <v>1.4368512372876029E-2</v>
      </c>
      <c r="J218">
        <v>1.4869571602690729E-2</v>
      </c>
      <c r="K218">
        <v>5.8364701422622877E-3</v>
      </c>
      <c r="L218">
        <v>8.9933193751386628E-3</v>
      </c>
      <c r="M218">
        <v>1.4799753197134715E-2</v>
      </c>
      <c r="N218">
        <v>2.8110029035253687E-2</v>
      </c>
      <c r="O218">
        <v>6.0933283684673984E-3</v>
      </c>
      <c r="P218">
        <v>9.011895873510133E-3</v>
      </c>
      <c r="Q218">
        <v>9.0118958735101312E-3</v>
      </c>
      <c r="R218">
        <v>9.011895873510133E-3</v>
      </c>
      <c r="S218">
        <v>2.0276763020617948E-2</v>
      </c>
      <c r="T218">
        <v>1.9160867393365262E-2</v>
      </c>
      <c r="U218">
        <v>3.6432449038375288E-2</v>
      </c>
      <c r="V218">
        <v>3.6432449038375288E-2</v>
      </c>
      <c r="W218">
        <v>3.1398320065901188E-2</v>
      </c>
      <c r="X218">
        <v>1.4316272873783035E-2</v>
      </c>
      <c r="Y218">
        <v>1.8385550143774167E-2</v>
      </c>
      <c r="Z218">
        <v>1.8014396460975649E-2</v>
      </c>
      <c r="AA218">
        <v>1.1588428427416662E-2</v>
      </c>
      <c r="AB218">
        <v>1.1588428427416661E-2</v>
      </c>
      <c r="AC218">
        <v>1.0726476029545253</v>
      </c>
      <c r="AD218">
        <v>2.3378938260501449E-2</v>
      </c>
      <c r="AE218">
        <v>5.3363033785944628E-3</v>
      </c>
      <c r="AF218">
        <v>9.3226509948644513E-3</v>
      </c>
      <c r="AG218">
        <v>1.5929391931986742E-2</v>
      </c>
      <c r="AH218">
        <v>4.5404263594533084E-3</v>
      </c>
      <c r="AI218">
        <v>6.1675837469416179E-3</v>
      </c>
      <c r="AJ218">
        <v>6.742042402186699E-3</v>
      </c>
      <c r="AK218">
        <v>1.0095901269230047E-2</v>
      </c>
      <c r="AL218">
        <v>4.4505937975073462E-2</v>
      </c>
      <c r="AM218">
        <v>4.9554989888920247E-3</v>
      </c>
      <c r="AN218">
        <v>8.9689553955873136E-3</v>
      </c>
      <c r="AO218">
        <v>8.9631414114880736E-3</v>
      </c>
      <c r="AP218">
        <v>2.5225048724560974E-2</v>
      </c>
      <c r="AQ218">
        <v>7.2772449725284419E-3</v>
      </c>
      <c r="AR218">
        <v>3.4319913220384915E-3</v>
      </c>
      <c r="AS218">
        <v>6.3441852956605243E-3</v>
      </c>
      <c r="AT218">
        <v>1.7144598399318357E-2</v>
      </c>
      <c r="AU218">
        <v>2.3978947567146025E-2</v>
      </c>
    </row>
    <row r="219" spans="6:47">
      <c r="F219">
        <v>2.0107200691538672E-2</v>
      </c>
      <c r="G219">
        <v>5.6240633657520828E-2</v>
      </c>
      <c r="H219">
        <v>6.5517102589859669E-2</v>
      </c>
      <c r="I219">
        <v>6.5295773730175519E-2</v>
      </c>
      <c r="J219">
        <v>5.4998696154084606E-2</v>
      </c>
      <c r="K219">
        <v>3.5563331626273544E-2</v>
      </c>
      <c r="L219">
        <v>5.8142291772548781E-2</v>
      </c>
      <c r="M219">
        <v>9.0135111504596147E-2</v>
      </c>
      <c r="N219">
        <v>7.5017143834228028E-2</v>
      </c>
      <c r="O219">
        <v>7.6513958466551193E-2</v>
      </c>
      <c r="P219">
        <v>8.7951936012933565E-2</v>
      </c>
      <c r="Q219">
        <v>8.7951936012933538E-2</v>
      </c>
      <c r="R219">
        <v>8.7951936012933565E-2</v>
      </c>
      <c r="S219">
        <v>6.6945663148290036E-2</v>
      </c>
      <c r="T219">
        <v>6.7288111641386775E-2</v>
      </c>
      <c r="U219">
        <v>0.10820158215198065</v>
      </c>
      <c r="V219">
        <v>0.10820158215198065</v>
      </c>
      <c r="W219">
        <v>8.0844786596484933E-2</v>
      </c>
      <c r="X219">
        <v>5.8771116519903653E-2</v>
      </c>
      <c r="Y219">
        <v>6.3613102991545628E-2</v>
      </c>
      <c r="Z219">
        <v>6.5040725415421899E-2</v>
      </c>
      <c r="AA219">
        <v>3.6659873608655767E-2</v>
      </c>
      <c r="AB219">
        <v>3.6659873608655767E-2</v>
      </c>
      <c r="AC219">
        <v>3.6761272870671838E-2</v>
      </c>
      <c r="AD219">
        <v>1.262083346249216</v>
      </c>
      <c r="AE219">
        <v>3.3863452980110363E-2</v>
      </c>
      <c r="AF219">
        <v>2.7304487553514389E-2</v>
      </c>
      <c r="AG219">
        <v>5.8791135707373085E-2</v>
      </c>
      <c r="AH219">
        <v>1.1043810304210975E-2</v>
      </c>
      <c r="AI219">
        <v>2.2267360915145751E-2</v>
      </c>
      <c r="AJ219">
        <v>2.6799583333248507E-2</v>
      </c>
      <c r="AK219">
        <v>3.2003782147524806E-2</v>
      </c>
      <c r="AL219">
        <v>2.5697622263180089E-2</v>
      </c>
      <c r="AM219">
        <v>2.3437017952024835E-2</v>
      </c>
      <c r="AN219">
        <v>1.9854889556240537E-2</v>
      </c>
      <c r="AO219">
        <v>1.8407160177086348E-2</v>
      </c>
      <c r="AP219">
        <v>3.2044079246930757E-2</v>
      </c>
      <c r="AQ219">
        <v>1.4082287502013503E-2</v>
      </c>
      <c r="AR219">
        <v>9.9617051435551308E-3</v>
      </c>
      <c r="AS219">
        <v>5.7487506200393224E-2</v>
      </c>
      <c r="AT219">
        <v>2.5969868293699312E-2</v>
      </c>
      <c r="AU219">
        <v>3.3076823495990643E-2</v>
      </c>
    </row>
    <row r="220" spans="6:47">
      <c r="F220">
        <v>2.3674400858467682E-3</v>
      </c>
      <c r="G220">
        <v>5.4840800936892939E-3</v>
      </c>
      <c r="H220">
        <v>2.8478837664598902E-3</v>
      </c>
      <c r="I220">
        <v>3.8527861369848002E-3</v>
      </c>
      <c r="J220">
        <v>4.6937768226091312E-3</v>
      </c>
      <c r="K220">
        <v>2.818464471865898E-3</v>
      </c>
      <c r="L220">
        <v>3.4188719384835955E-3</v>
      </c>
      <c r="M220">
        <v>5.7737648569999682E-3</v>
      </c>
      <c r="N220">
        <v>4.3920842086861483E-3</v>
      </c>
      <c r="O220">
        <v>2.5666723057615219E-3</v>
      </c>
      <c r="P220">
        <v>4.4306968996438365E-3</v>
      </c>
      <c r="Q220">
        <v>4.4306968996438347E-3</v>
      </c>
      <c r="R220">
        <v>4.4306968996438365E-3</v>
      </c>
      <c r="S220">
        <v>5.0084700124213375E-3</v>
      </c>
      <c r="T220">
        <v>6.1054675650090246E-3</v>
      </c>
      <c r="U220">
        <v>5.0117103682318495E-3</v>
      </c>
      <c r="V220">
        <v>5.0117103682318495E-3</v>
      </c>
      <c r="W220">
        <v>8.5024654876754511E-3</v>
      </c>
      <c r="X220">
        <v>4.61507019227514E-3</v>
      </c>
      <c r="Y220">
        <v>4.5033646555084957E-3</v>
      </c>
      <c r="Z220">
        <v>4.5532216572627317E-3</v>
      </c>
      <c r="AA220">
        <v>4.7163178987971099E-3</v>
      </c>
      <c r="AB220">
        <v>4.7163178987971099E-3</v>
      </c>
      <c r="AC220">
        <v>2.5901780334604825E-3</v>
      </c>
      <c r="AD220">
        <v>3.2031274443184007E-3</v>
      </c>
      <c r="AE220">
        <v>1.8118566720403357</v>
      </c>
      <c r="AF220">
        <v>1.7469060744857272E-3</v>
      </c>
      <c r="AG220">
        <v>4.946322651881406E-3</v>
      </c>
      <c r="AH220">
        <v>2.9508672113822522E-3</v>
      </c>
      <c r="AI220">
        <v>4.669927263639042E-2</v>
      </c>
      <c r="AJ220">
        <v>1.9550556761345862E-2</v>
      </c>
      <c r="AK220">
        <v>3.7034691797987753E-3</v>
      </c>
      <c r="AL220">
        <v>9.2713793677709454E-3</v>
      </c>
      <c r="AM220">
        <v>5.2003402886093139E-3</v>
      </c>
      <c r="AN220">
        <v>3.9764283939476563E-3</v>
      </c>
      <c r="AO220">
        <v>2.4287438604745004E-3</v>
      </c>
      <c r="AP220">
        <v>1.7296623544654294E-2</v>
      </c>
      <c r="AQ220">
        <v>2.9621859425540149E-3</v>
      </c>
      <c r="AR220">
        <v>5.1099643344873109E-3</v>
      </c>
      <c r="AS220">
        <v>3.0550124767101459E-3</v>
      </c>
      <c r="AT220">
        <v>2.674012139275761E-3</v>
      </c>
      <c r="AU220">
        <v>7.0879035490554344E-3</v>
      </c>
    </row>
    <row r="221" spans="6:47">
      <c r="F221">
        <v>1.0140757827950928E-3</v>
      </c>
      <c r="G221">
        <v>4.032985728988794E-3</v>
      </c>
      <c r="H221">
        <v>5.2400315732966567E-3</v>
      </c>
      <c r="I221">
        <v>2.6459394274180488E-3</v>
      </c>
      <c r="J221">
        <v>2.6481738577307664E-3</v>
      </c>
      <c r="K221">
        <v>2.2400549097602016E-3</v>
      </c>
      <c r="L221">
        <v>3.4631666075429892E-3</v>
      </c>
      <c r="M221">
        <v>6.7543536345741834E-3</v>
      </c>
      <c r="N221">
        <v>5.649144069044011E-3</v>
      </c>
      <c r="O221">
        <v>3.1950867085691818E-3</v>
      </c>
      <c r="P221">
        <v>2.9386780391678765E-3</v>
      </c>
      <c r="Q221">
        <v>2.9386780391678765E-3</v>
      </c>
      <c r="R221">
        <v>2.9386780391678765E-3</v>
      </c>
      <c r="S221">
        <v>3.0315342856640521E-3</v>
      </c>
      <c r="T221">
        <v>3.2270847682539555E-3</v>
      </c>
      <c r="U221">
        <v>2.7503271418191618E-3</v>
      </c>
      <c r="V221">
        <v>2.7503271418191618E-3</v>
      </c>
      <c r="W221">
        <v>6.2692334070998459E-3</v>
      </c>
      <c r="X221">
        <v>3.0545138228204073E-3</v>
      </c>
      <c r="Y221">
        <v>2.6820089522491901E-3</v>
      </c>
      <c r="Z221">
        <v>3.4293715267489774E-3</v>
      </c>
      <c r="AA221">
        <v>2.4600092318759147E-3</v>
      </c>
      <c r="AB221">
        <v>2.4600092318759147E-3</v>
      </c>
      <c r="AC221">
        <v>2.6265992434574485E-3</v>
      </c>
      <c r="AD221">
        <v>4.5707126349135915E-3</v>
      </c>
      <c r="AE221">
        <v>1.7007460756383701E-3</v>
      </c>
      <c r="AF221">
        <v>1.113036899721316</v>
      </c>
      <c r="AG221">
        <v>9.9506814616132037E-3</v>
      </c>
      <c r="AH221">
        <v>1.3285906013831732E-3</v>
      </c>
      <c r="AI221">
        <v>4.991167792819445E-3</v>
      </c>
      <c r="AJ221">
        <v>4.7681385326641245E-3</v>
      </c>
      <c r="AK221">
        <v>2.6085407795418416E-3</v>
      </c>
      <c r="AL221">
        <v>3.1376561909431328E-3</v>
      </c>
      <c r="AM221">
        <v>5.4519812712685925E-3</v>
      </c>
      <c r="AN221">
        <v>2.570384244356128E-3</v>
      </c>
      <c r="AO221">
        <v>1.3238319551248324E-3</v>
      </c>
      <c r="AP221">
        <v>2.6627011073268223E-3</v>
      </c>
      <c r="AQ221">
        <v>5.6093990366046656E-3</v>
      </c>
      <c r="AR221">
        <v>3.761553190004192E-3</v>
      </c>
      <c r="AS221">
        <v>2.6833768739440694E-3</v>
      </c>
      <c r="AT221">
        <v>2.851420160987047E-3</v>
      </c>
      <c r="AU221">
        <v>3.6886665604663987E-3</v>
      </c>
    </row>
    <row r="222" spans="6:47">
      <c r="F222">
        <v>6.1077060728591953E-4</v>
      </c>
      <c r="G222">
        <v>1.1256236999868939E-2</v>
      </c>
      <c r="H222">
        <v>8.6602917222924165E-4</v>
      </c>
      <c r="I222">
        <v>1.2275914908565779E-3</v>
      </c>
      <c r="J222">
        <v>1.2185059737231919E-3</v>
      </c>
      <c r="K222">
        <v>8.4277154901310611E-4</v>
      </c>
      <c r="L222">
        <v>1.0379901833407631E-3</v>
      </c>
      <c r="M222">
        <v>1.6541397500717764E-3</v>
      </c>
      <c r="N222">
        <v>1.0512104722871676E-3</v>
      </c>
      <c r="O222">
        <v>9.8424971181943106E-4</v>
      </c>
      <c r="P222">
        <v>9.7537156892127722E-4</v>
      </c>
      <c r="Q222">
        <v>9.7537156892127689E-4</v>
      </c>
      <c r="R222">
        <v>9.7537156892127722E-4</v>
      </c>
      <c r="S222">
        <v>1.4893673191075864E-3</v>
      </c>
      <c r="T222">
        <v>1.6004651868075585E-3</v>
      </c>
      <c r="U222">
        <v>1.1866948566912796E-3</v>
      </c>
      <c r="V222">
        <v>1.1866948566912796E-3</v>
      </c>
      <c r="W222">
        <v>1.4265577102299158E-3</v>
      </c>
      <c r="X222">
        <v>1.075488953515089E-3</v>
      </c>
      <c r="Y222">
        <v>1.133519473779946E-3</v>
      </c>
      <c r="Z222">
        <v>1.2992449176640155E-3</v>
      </c>
      <c r="AA222">
        <v>6.6027948695326715E-4</v>
      </c>
      <c r="AB222">
        <v>6.6027948695326715E-4</v>
      </c>
      <c r="AC222">
        <v>5.9303624526584043E-4</v>
      </c>
      <c r="AD222">
        <v>3.2237584373934563E-3</v>
      </c>
      <c r="AE222">
        <v>2.8107803787820822E-3</v>
      </c>
      <c r="AF222">
        <v>5.916530565686091E-4</v>
      </c>
      <c r="AG222">
        <v>1.0078671566556023</v>
      </c>
      <c r="AH222">
        <v>6.2902432360955381E-4</v>
      </c>
      <c r="AI222">
        <v>1.0034207136751755E-3</v>
      </c>
      <c r="AJ222">
        <v>1.2195171775161264E-3</v>
      </c>
      <c r="AK222">
        <v>1.0554014717765994E-3</v>
      </c>
      <c r="AL222">
        <v>1.9012614752619737E-3</v>
      </c>
      <c r="AM222">
        <v>1.2251630124164726E-3</v>
      </c>
      <c r="AN222">
        <v>1.0189087688851136E-3</v>
      </c>
      <c r="AO222">
        <v>6.4038799559821365E-4</v>
      </c>
      <c r="AP222">
        <v>1.1871047133145548E-3</v>
      </c>
      <c r="AQ222">
        <v>7.828607802069453E-4</v>
      </c>
      <c r="AR222">
        <v>1.6606237415611965E-3</v>
      </c>
      <c r="AS222">
        <v>9.9313045571937158E-4</v>
      </c>
      <c r="AT222">
        <v>6.6922981597813838E-4</v>
      </c>
      <c r="AU222">
        <v>1.2375848709793803E-3</v>
      </c>
    </row>
    <row r="223" spans="6:47">
      <c r="F223">
        <v>0.15742344785834697</v>
      </c>
      <c r="G223">
        <v>0.12265499221279864</v>
      </c>
      <c r="H223">
        <v>0.12984722412573776</v>
      </c>
      <c r="I223">
        <v>0.17849596270692655</v>
      </c>
      <c r="J223">
        <v>0.18811228054941165</v>
      </c>
      <c r="K223">
        <v>0.13749931654934711</v>
      </c>
      <c r="L223">
        <v>0.16699652189027814</v>
      </c>
      <c r="M223">
        <v>0.22682283694380101</v>
      </c>
      <c r="N223">
        <v>0.1918725126122727</v>
      </c>
      <c r="O223">
        <v>0.22555463516318694</v>
      </c>
      <c r="P223">
        <v>0.19252930689595402</v>
      </c>
      <c r="Q223">
        <v>0.19252930689595399</v>
      </c>
      <c r="R223">
        <v>0.19252930689595402</v>
      </c>
      <c r="S223">
        <v>0.18222579049226639</v>
      </c>
      <c r="T223">
        <v>0.17207102661707835</v>
      </c>
      <c r="U223">
        <v>0.22709290696604956</v>
      </c>
      <c r="V223">
        <v>0.22709290696604956</v>
      </c>
      <c r="W223">
        <v>0.17393603051827183</v>
      </c>
      <c r="X223">
        <v>0.18669261859002728</v>
      </c>
      <c r="Y223">
        <v>0.16694755778953921</v>
      </c>
      <c r="Z223">
        <v>0.19814663515119008</v>
      </c>
      <c r="AA223">
        <v>0.14015305355853883</v>
      </c>
      <c r="AB223">
        <v>0.14015305355853883</v>
      </c>
      <c r="AC223">
        <v>0.16226219556107838</v>
      </c>
      <c r="AD223">
        <v>0.44515045950787757</v>
      </c>
      <c r="AE223">
        <v>0.18895121155289482</v>
      </c>
      <c r="AF223">
        <v>0.44447321172594656</v>
      </c>
      <c r="AG223">
        <v>0.14255691403789528</v>
      </c>
      <c r="AH223">
        <v>1.0991624857570228</v>
      </c>
      <c r="AI223">
        <v>7.1217698230166326E-2</v>
      </c>
      <c r="AJ223">
        <v>8.2971373829047387E-2</v>
      </c>
      <c r="AK223">
        <v>9.9019352087697868E-2</v>
      </c>
      <c r="AL223">
        <v>7.3840225220572001E-2</v>
      </c>
      <c r="AM223">
        <v>6.8419774359424118E-2</v>
      </c>
      <c r="AN223">
        <v>5.2555790669605321E-2</v>
      </c>
      <c r="AO223">
        <v>4.0659986348291939E-2</v>
      </c>
      <c r="AP223">
        <v>8.960932043146673E-2</v>
      </c>
      <c r="AQ223">
        <v>4.0329628352596389E-2</v>
      </c>
      <c r="AR223">
        <v>2.4789562599490868E-2</v>
      </c>
      <c r="AS223">
        <v>0.12690647926756582</v>
      </c>
      <c r="AT223">
        <v>7.9998883294315648E-2</v>
      </c>
      <c r="AU223">
        <v>9.2515801622496091E-2</v>
      </c>
    </row>
    <row r="224" spans="6:47">
      <c r="F224">
        <v>5.5798231654611015E-2</v>
      </c>
      <c r="G224">
        <v>0.16722334352243648</v>
      </c>
      <c r="H224">
        <v>8.7324486413402957E-2</v>
      </c>
      <c r="I224">
        <v>9.7174345822214625E-2</v>
      </c>
      <c r="J224">
        <v>0.11263013823472748</v>
      </c>
      <c r="K224">
        <v>7.8430197246624894E-2</v>
      </c>
      <c r="L224">
        <v>0.10073970335898641</v>
      </c>
      <c r="M224">
        <v>0.17704488161532331</v>
      </c>
      <c r="N224">
        <v>0.12904117634448792</v>
      </c>
      <c r="O224">
        <v>7.8128155604599181E-2</v>
      </c>
      <c r="P224">
        <v>0.130771871266329</v>
      </c>
      <c r="Q224">
        <v>0.13077187126632897</v>
      </c>
      <c r="R224">
        <v>0.130771871266329</v>
      </c>
      <c r="S224">
        <v>0.1550149791146464</v>
      </c>
      <c r="T224">
        <v>0.12705505466440775</v>
      </c>
      <c r="U224">
        <v>0.11621594639964786</v>
      </c>
      <c r="V224">
        <v>0.11621594639964786</v>
      </c>
      <c r="W224">
        <v>0.12214422066528358</v>
      </c>
      <c r="X224">
        <v>0.12075142895552635</v>
      </c>
      <c r="Y224">
        <v>0.11554168736927801</v>
      </c>
      <c r="Z224">
        <v>0.11675800571355052</v>
      </c>
      <c r="AA224">
        <v>0.14695607026204646</v>
      </c>
      <c r="AB224">
        <v>0.14695607026204646</v>
      </c>
      <c r="AC224">
        <v>7.2046100285199741E-2</v>
      </c>
      <c r="AD224">
        <v>9.5791835201252895E-2</v>
      </c>
      <c r="AE224">
        <v>7.2236277366124244E-2</v>
      </c>
      <c r="AF224">
        <v>4.9709913885790359E-2</v>
      </c>
      <c r="AG224">
        <v>0.12316476787657647</v>
      </c>
      <c r="AH224">
        <v>8.6472142966459872E-2</v>
      </c>
      <c r="AI224">
        <v>1.878199414090896</v>
      </c>
      <c r="AJ224">
        <v>5.3539925150751663E-2</v>
      </c>
      <c r="AK224">
        <v>8.8505481815218945E-2</v>
      </c>
      <c r="AL224">
        <v>0.21491091304039936</v>
      </c>
      <c r="AM224">
        <v>8.7870287255333482E-2</v>
      </c>
      <c r="AN224">
        <v>7.408803456937875E-2</v>
      </c>
      <c r="AO224">
        <v>5.2806124674097892E-2</v>
      </c>
      <c r="AP224">
        <v>0.1015429844235928</v>
      </c>
      <c r="AQ224">
        <v>5.8330101478201009E-2</v>
      </c>
      <c r="AR224">
        <v>2.2019918646887175E-2</v>
      </c>
      <c r="AS224">
        <v>8.539396228301338E-2</v>
      </c>
      <c r="AT224">
        <v>5.9210340882590966E-2</v>
      </c>
      <c r="AU224">
        <v>8.2138348436099864E-2</v>
      </c>
    </row>
    <row r="225" spans="6:47">
      <c r="F225">
        <v>1.274713573174744E-2</v>
      </c>
      <c r="G225">
        <v>3.3074293722095256E-2</v>
      </c>
      <c r="H225">
        <v>1.8158460525630572E-2</v>
      </c>
      <c r="I225">
        <v>2.6656957871937236E-2</v>
      </c>
      <c r="J225">
        <v>2.7879325198338724E-2</v>
      </c>
      <c r="K225">
        <v>1.8535978222508295E-2</v>
      </c>
      <c r="L225">
        <v>2.277169535747342E-2</v>
      </c>
      <c r="M225">
        <v>3.7996188946699143E-2</v>
      </c>
      <c r="N225">
        <v>3.057405001134287E-2</v>
      </c>
      <c r="O225">
        <v>1.6930168285915256E-2</v>
      </c>
      <c r="P225">
        <v>2.8332068418010434E-2</v>
      </c>
      <c r="Q225">
        <v>2.8332068418010427E-2</v>
      </c>
      <c r="R225">
        <v>2.8332068418010434E-2</v>
      </c>
      <c r="S225">
        <v>3.0180955583157979E-2</v>
      </c>
      <c r="T225">
        <v>3.1206763608928302E-2</v>
      </c>
      <c r="U225">
        <v>2.6170314336097397E-2</v>
      </c>
      <c r="V225">
        <v>2.6170314336097397E-2</v>
      </c>
      <c r="W225">
        <v>3.5457626623984342E-2</v>
      </c>
      <c r="X225">
        <v>3.757087091586165E-2</v>
      </c>
      <c r="Y225">
        <v>3.5315635791039843E-2</v>
      </c>
      <c r="Z225">
        <v>3.2308687243126757E-2</v>
      </c>
      <c r="AA225">
        <v>2.7354141404530838E-2</v>
      </c>
      <c r="AB225">
        <v>2.7354141404530838E-2</v>
      </c>
      <c r="AC225">
        <v>1.5026886919710781E-2</v>
      </c>
      <c r="AD225">
        <v>2.1786788635859509E-2</v>
      </c>
      <c r="AE225">
        <v>2.3273032252616899E-2</v>
      </c>
      <c r="AF225">
        <v>1.4957786995656301E-2</v>
      </c>
      <c r="AG225">
        <v>3.4011400197600926E-2</v>
      </c>
      <c r="AH225">
        <v>2.4623350020157198E-2</v>
      </c>
      <c r="AI225">
        <v>2.4215869929352676E-2</v>
      </c>
      <c r="AJ225">
        <v>1.0239213116417969</v>
      </c>
      <c r="AK225">
        <v>5.2875067696241278E-2</v>
      </c>
      <c r="AL225">
        <v>0.12307448794891886</v>
      </c>
      <c r="AM225">
        <v>4.1424758995304872E-2</v>
      </c>
      <c r="AN225">
        <v>9.3107995700853555E-2</v>
      </c>
      <c r="AO225">
        <v>4.3278018530248437E-2</v>
      </c>
      <c r="AP225">
        <v>3.7079668514961417E-2</v>
      </c>
      <c r="AQ225">
        <v>2.2579383390112732E-2</v>
      </c>
      <c r="AR225">
        <v>1.3575301668504529E-2</v>
      </c>
      <c r="AS225">
        <v>2.0183858002602712E-2</v>
      </c>
      <c r="AT225">
        <v>2.0330923294536275E-2</v>
      </c>
      <c r="AU225">
        <v>3.6565379251572459E-2</v>
      </c>
    </row>
    <row r="226" spans="6:47">
      <c r="F226">
        <v>1.3545455479120835E-3</v>
      </c>
      <c r="G226">
        <v>1.7600074981001593E-3</v>
      </c>
      <c r="H226">
        <v>9.841709069564864E-4</v>
      </c>
      <c r="I226">
        <v>1.7937625760772696E-3</v>
      </c>
      <c r="J226">
        <v>1.9140473317623692E-3</v>
      </c>
      <c r="K226">
        <v>1.3421863280901982E-3</v>
      </c>
      <c r="L226">
        <v>2.2653050750701814E-3</v>
      </c>
      <c r="M226">
        <v>3.7140698335802673E-3</v>
      </c>
      <c r="N226">
        <v>1.9920233705107674E-3</v>
      </c>
      <c r="O226">
        <v>9.6170040296861563E-4</v>
      </c>
      <c r="P226">
        <v>1.5405077320817058E-3</v>
      </c>
      <c r="Q226">
        <v>1.5405077320817056E-3</v>
      </c>
      <c r="R226">
        <v>1.5405077320817058E-3</v>
      </c>
      <c r="S226">
        <v>1.7783788761231583E-3</v>
      </c>
      <c r="T226">
        <v>2.0183674528263381E-3</v>
      </c>
      <c r="U226">
        <v>1.679935134523395E-3</v>
      </c>
      <c r="V226">
        <v>1.679935134523395E-3</v>
      </c>
      <c r="W226">
        <v>1.8776270480208262E-3</v>
      </c>
      <c r="X226">
        <v>1.9562164324496614E-3</v>
      </c>
      <c r="Y226">
        <v>1.6852332533785811E-3</v>
      </c>
      <c r="Z226">
        <v>1.79213096274754E-3</v>
      </c>
      <c r="AA226">
        <v>1.5911672368971472E-3</v>
      </c>
      <c r="AB226">
        <v>1.5911672368971472E-3</v>
      </c>
      <c r="AC226">
        <v>1.1730515797821045E-3</v>
      </c>
      <c r="AD226">
        <v>1.3221101615750127E-3</v>
      </c>
      <c r="AE226">
        <v>1.6605607658462687E-3</v>
      </c>
      <c r="AF226">
        <v>1.0293581246805482E-3</v>
      </c>
      <c r="AG226">
        <v>1.8534869394655237E-3</v>
      </c>
      <c r="AH226">
        <v>1.6240995184319338E-3</v>
      </c>
      <c r="AI226">
        <v>2.5544242067279859E-3</v>
      </c>
      <c r="AJ226">
        <v>3.536776024025092E-3</v>
      </c>
      <c r="AK226">
        <v>1.062145509571196</v>
      </c>
      <c r="AL226">
        <v>2.7236258749531936E-3</v>
      </c>
      <c r="AM226">
        <v>3.4011382075195859E-3</v>
      </c>
      <c r="AN226">
        <v>6.6209814251689311E-3</v>
      </c>
      <c r="AO226">
        <v>2.9814275362448285E-3</v>
      </c>
      <c r="AP226">
        <v>2.5415764023764627E-3</v>
      </c>
      <c r="AQ226">
        <v>1.5685946524170548E-3</v>
      </c>
      <c r="AR226">
        <v>7.0790710698745906E-4</v>
      </c>
      <c r="AS226">
        <v>1.2781810987613066E-3</v>
      </c>
      <c r="AT226">
        <v>1.3658391805359852E-3</v>
      </c>
      <c r="AU226">
        <v>1.6546858207728068E-3</v>
      </c>
    </row>
    <row r="227" spans="6:47">
      <c r="F227">
        <v>3.3367386510499482E-2</v>
      </c>
      <c r="G227">
        <v>0.10635835998877835</v>
      </c>
      <c r="H227">
        <v>5.044087985386031E-2</v>
      </c>
      <c r="I227">
        <v>8.0595446295729817E-2</v>
      </c>
      <c r="J227">
        <v>7.8073526250084083E-2</v>
      </c>
      <c r="K227">
        <v>5.2923860434359156E-2</v>
      </c>
      <c r="L227">
        <v>6.048431688474689E-2</v>
      </c>
      <c r="M227">
        <v>8.7821279491247295E-2</v>
      </c>
      <c r="N227">
        <v>6.9352019403741097E-2</v>
      </c>
      <c r="O227">
        <v>4.7863793879883529E-2</v>
      </c>
      <c r="P227">
        <v>8.0574826879480366E-2</v>
      </c>
      <c r="Q227">
        <v>8.0574826879480352E-2</v>
      </c>
      <c r="R227">
        <v>8.0574826879480366E-2</v>
      </c>
      <c r="S227">
        <v>7.5970889368438821E-2</v>
      </c>
      <c r="T227">
        <v>7.9853245816256357E-2</v>
      </c>
      <c r="U227">
        <v>6.8781589451043665E-2</v>
      </c>
      <c r="V227">
        <v>6.8781589451043665E-2</v>
      </c>
      <c r="W227">
        <v>0.10174099865588712</v>
      </c>
      <c r="X227">
        <v>0.12412253141866859</v>
      </c>
      <c r="Y227">
        <v>8.9132999796415369E-2</v>
      </c>
      <c r="Z227">
        <v>8.9649335771530142E-2</v>
      </c>
      <c r="AA227">
        <v>7.7746793133154718E-2</v>
      </c>
      <c r="AB227">
        <v>7.7746793133154718E-2</v>
      </c>
      <c r="AC227">
        <v>4.0331021243394737E-2</v>
      </c>
      <c r="AD227">
        <v>7.0712713835986943E-2</v>
      </c>
      <c r="AE227">
        <v>4.6237305099233454E-2</v>
      </c>
      <c r="AF227">
        <v>5.4088956602368433E-2</v>
      </c>
      <c r="AG227">
        <v>6.9962557494441732E-2</v>
      </c>
      <c r="AH227">
        <v>8.2705409191376297E-2</v>
      </c>
      <c r="AI227">
        <v>6.1194578765205919E-2</v>
      </c>
      <c r="AJ227">
        <v>9.5183991543503585E-2</v>
      </c>
      <c r="AK227">
        <v>0.14820557800939926</v>
      </c>
      <c r="AL227">
        <v>1.1238561918276044</v>
      </c>
      <c r="AM227">
        <v>4.2156326804522401E-2</v>
      </c>
      <c r="AN227">
        <v>0.13038489142604759</v>
      </c>
      <c r="AO227">
        <v>0.15811625353275022</v>
      </c>
      <c r="AP227">
        <v>0.15449677314769414</v>
      </c>
      <c r="AQ227">
        <v>4.3544727635083921E-2</v>
      </c>
      <c r="AR227">
        <v>2.9937202505157134E-2</v>
      </c>
      <c r="AS227">
        <v>5.4169776271135422E-2</v>
      </c>
      <c r="AT227">
        <v>7.3578650139986906E-2</v>
      </c>
      <c r="AU227">
        <v>9.8631741483206331E-2</v>
      </c>
    </row>
    <row r="228" spans="6:47"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1.3948425247160916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6:47">
      <c r="F229">
        <v>2.4268234310513826E-2</v>
      </c>
      <c r="G229">
        <v>9.3830457717143212E-2</v>
      </c>
      <c r="H229">
        <v>4.5419237331877998E-2</v>
      </c>
      <c r="I229">
        <v>5.3454766578182045E-2</v>
      </c>
      <c r="J229">
        <v>5.2900318121089057E-2</v>
      </c>
      <c r="K229">
        <v>3.3080209397155329E-2</v>
      </c>
      <c r="L229">
        <v>4.7858856161144048E-2</v>
      </c>
      <c r="M229">
        <v>7.0877233568599193E-2</v>
      </c>
      <c r="N229">
        <v>5.4065112561652286E-2</v>
      </c>
      <c r="O229">
        <v>4.4837049036051846E-2</v>
      </c>
      <c r="P229">
        <v>4.9666623626245639E-2</v>
      </c>
      <c r="Q229">
        <v>4.9666623626245632E-2</v>
      </c>
      <c r="R229">
        <v>4.9666623626245639E-2</v>
      </c>
      <c r="S229">
        <v>4.9019915271531565E-2</v>
      </c>
      <c r="T229">
        <v>6.1137294318870029E-2</v>
      </c>
      <c r="U229">
        <v>8.055651604678489E-2</v>
      </c>
      <c r="V229">
        <v>8.055651604678489E-2</v>
      </c>
      <c r="W229">
        <v>6.834480264728475E-2</v>
      </c>
      <c r="X229">
        <v>5.3241085424118123E-2</v>
      </c>
      <c r="Y229">
        <v>5.7333921531641942E-2</v>
      </c>
      <c r="Z229">
        <v>5.8506686121035233E-2</v>
      </c>
      <c r="AA229">
        <v>4.5353059246826311E-2</v>
      </c>
      <c r="AB229">
        <v>4.5353059246826304E-2</v>
      </c>
      <c r="AC229">
        <v>3.128767632889403E-2</v>
      </c>
      <c r="AD229">
        <v>5.2392929811330556E-2</v>
      </c>
      <c r="AE229">
        <v>7.4224319743588146E-2</v>
      </c>
      <c r="AF229">
        <v>3.1277145295103601E-2</v>
      </c>
      <c r="AG229">
        <v>5.7802988842368216E-2</v>
      </c>
      <c r="AH229">
        <v>5.0614682006639253E-2</v>
      </c>
      <c r="AI229">
        <v>7.9855714411510376E-2</v>
      </c>
      <c r="AJ229">
        <v>4.0743166734713808E-2</v>
      </c>
      <c r="AK229">
        <v>4.7083504774326629E-2</v>
      </c>
      <c r="AL229">
        <v>0.16862656602092688</v>
      </c>
      <c r="AM229">
        <v>3.9055250489625055E-2</v>
      </c>
      <c r="AN229">
        <v>1.0748580659482943</v>
      </c>
      <c r="AO229">
        <v>0.15308576469449886</v>
      </c>
      <c r="AP229">
        <v>4.7353836043735144E-2</v>
      </c>
      <c r="AQ229">
        <v>2.1105031498775129E-2</v>
      </c>
      <c r="AR229">
        <v>1.9789129555799104E-2</v>
      </c>
      <c r="AS229">
        <v>3.3328205633564825E-2</v>
      </c>
      <c r="AT229">
        <v>5.7149687300378747E-2</v>
      </c>
      <c r="AU229">
        <v>3.7771172829039225E-2</v>
      </c>
    </row>
    <row r="230" spans="6:47">
      <c r="F230">
        <v>8.2834581986433752E-4</v>
      </c>
      <c r="G230">
        <v>1.7600534518168781E-3</v>
      </c>
      <c r="H230">
        <v>1.27649766907097E-3</v>
      </c>
      <c r="I230">
        <v>1.3265293226259484E-3</v>
      </c>
      <c r="J230">
        <v>1.4403606152243961E-3</v>
      </c>
      <c r="K230">
        <v>9.5036010209204502E-4</v>
      </c>
      <c r="L230">
        <v>1.2424804190763062E-3</v>
      </c>
      <c r="M230">
        <v>1.8314363023194931E-3</v>
      </c>
      <c r="N230">
        <v>1.4466515196969794E-3</v>
      </c>
      <c r="O230">
        <v>1.2619960664835101E-3</v>
      </c>
      <c r="P230">
        <v>1.4408251630956808E-3</v>
      </c>
      <c r="Q230">
        <v>1.4408251630956804E-3</v>
      </c>
      <c r="R230">
        <v>1.4408251630956808E-3</v>
      </c>
      <c r="S230">
        <v>1.4788428044761157E-3</v>
      </c>
      <c r="T230">
        <v>1.4917339352479833E-3</v>
      </c>
      <c r="U230">
        <v>1.6252458086320899E-3</v>
      </c>
      <c r="V230">
        <v>1.6252458086320899E-3</v>
      </c>
      <c r="W230">
        <v>1.5630996816737438E-3</v>
      </c>
      <c r="X230">
        <v>1.657225890153696E-3</v>
      </c>
      <c r="Y230">
        <v>1.4982031660874782E-3</v>
      </c>
      <c r="Z230">
        <v>1.5346252697200702E-3</v>
      </c>
      <c r="AA230">
        <v>1.2929760475512227E-3</v>
      </c>
      <c r="AB230">
        <v>1.2929760475512227E-3</v>
      </c>
      <c r="AC230">
        <v>9.2281663156482021E-4</v>
      </c>
      <c r="AD230">
        <v>1.7865057630145763E-3</v>
      </c>
      <c r="AE230">
        <v>1.3178961590144304E-3</v>
      </c>
      <c r="AF230">
        <v>1.4204984426558723E-3</v>
      </c>
      <c r="AG230">
        <v>1.5320893416846731E-3</v>
      </c>
      <c r="AH230">
        <v>3.0583306919917644E-3</v>
      </c>
      <c r="AI230">
        <v>6.0453651800346786E-3</v>
      </c>
      <c r="AJ230">
        <v>7.0935250480039765E-3</v>
      </c>
      <c r="AK230">
        <v>2.896456707370018E-3</v>
      </c>
      <c r="AL230">
        <v>3.9368172596737925E-3</v>
      </c>
      <c r="AM230">
        <v>2.8005534223829679E-3</v>
      </c>
      <c r="AN230">
        <v>7.8087896061761648E-3</v>
      </c>
      <c r="AO230">
        <v>1.0075697700783663</v>
      </c>
      <c r="AP230">
        <v>1.9988604704571575E-3</v>
      </c>
      <c r="AQ230">
        <v>2.2866147702275902E-3</v>
      </c>
      <c r="AR230">
        <v>2.6330020278964119E-3</v>
      </c>
      <c r="AS230">
        <v>1.442784089026906E-3</v>
      </c>
      <c r="AT230">
        <v>2.1469688324277148E-3</v>
      </c>
      <c r="AU230">
        <v>2.7524500673276075E-3</v>
      </c>
    </row>
    <row r="231" spans="6:47">
      <c r="F231">
        <v>3.1402536676246047E-2</v>
      </c>
      <c r="G231">
        <v>7.752317635274621E-3</v>
      </c>
      <c r="H231">
        <v>8.8703297023031494E-3</v>
      </c>
      <c r="I231">
        <v>6.5691640484791597E-3</v>
      </c>
      <c r="J231">
        <v>6.6788045235388468E-3</v>
      </c>
      <c r="K231">
        <v>1.6747052781387158E-2</v>
      </c>
      <c r="L231">
        <v>1.5814031462881215E-2</v>
      </c>
      <c r="M231">
        <v>1.0893138962621417E-2</v>
      </c>
      <c r="N231">
        <v>1.3029855048280513E-2</v>
      </c>
      <c r="O231">
        <v>6.5789086635646664E-3</v>
      </c>
      <c r="P231">
        <v>2.4533098953270056E-2</v>
      </c>
      <c r="Q231">
        <v>2.4533098953270042E-2</v>
      </c>
      <c r="R231">
        <v>2.4533098953270046E-2</v>
      </c>
      <c r="S231">
        <v>6.4089843665329094E-3</v>
      </c>
      <c r="T231">
        <v>9.1719162623614264E-3</v>
      </c>
      <c r="U231">
        <v>6.3723804568149925E-3</v>
      </c>
      <c r="V231">
        <v>6.3723804568149925E-3</v>
      </c>
      <c r="W231">
        <v>7.9345405421667424E-3</v>
      </c>
      <c r="X231">
        <v>1.0680548880686907E-2</v>
      </c>
      <c r="Y231">
        <v>9.2681938659610451E-3</v>
      </c>
      <c r="Z231">
        <v>7.9343866833895531E-3</v>
      </c>
      <c r="AA231">
        <v>8.9440308409812642E-3</v>
      </c>
      <c r="AB231">
        <v>8.9440308409812642E-3</v>
      </c>
      <c r="AC231">
        <v>4.576569193833686E-3</v>
      </c>
      <c r="AD231">
        <v>5.8996564757374213E-3</v>
      </c>
      <c r="AE231">
        <v>3.4939233422967195E-3</v>
      </c>
      <c r="AF231">
        <v>4.8262996627906245E-3</v>
      </c>
      <c r="AG231">
        <v>2.7507974169411122E-2</v>
      </c>
      <c r="AH231">
        <v>7.7710633919558236E-3</v>
      </c>
      <c r="AI231">
        <v>3.0826649343529944E-3</v>
      </c>
      <c r="AJ231">
        <v>1.000699732840314E-2</v>
      </c>
      <c r="AK231">
        <v>5.1256311480229423E-3</v>
      </c>
      <c r="AL231">
        <v>5.479023433299186E-3</v>
      </c>
      <c r="AM231">
        <v>1.2191843496962264E-2</v>
      </c>
      <c r="AN231">
        <v>3.32936516621911E-3</v>
      </c>
      <c r="AO231">
        <v>2.0239664664560009E-3</v>
      </c>
      <c r="AP231">
        <v>1.0444258095038408</v>
      </c>
      <c r="AQ231">
        <v>2.6829846111631468E-3</v>
      </c>
      <c r="AR231">
        <v>1.215876972524152E-3</v>
      </c>
      <c r="AS231">
        <v>1.5508310352879289E-2</v>
      </c>
      <c r="AT231">
        <v>4.3382776566589587E-3</v>
      </c>
      <c r="AU231">
        <v>5.7056919672462238E-3</v>
      </c>
    </row>
    <row r="232" spans="6:47">
      <c r="F232">
        <v>1.1389123347680143E-2</v>
      </c>
      <c r="G232">
        <v>7.9853160057951744E-3</v>
      </c>
      <c r="H232">
        <v>4.0511772187919451E-3</v>
      </c>
      <c r="I232">
        <v>5.5294321947341185E-3</v>
      </c>
      <c r="J232">
        <v>5.6829385288192265E-3</v>
      </c>
      <c r="K232">
        <v>7.5374322257726611E-3</v>
      </c>
      <c r="L232">
        <v>6.9953086523231647E-3</v>
      </c>
      <c r="M232">
        <v>9.2443897514644414E-3</v>
      </c>
      <c r="N232">
        <v>6.6086822832232923E-3</v>
      </c>
      <c r="O232">
        <v>4.0961525130883197E-3</v>
      </c>
      <c r="P232">
        <v>6.1584585595208241E-3</v>
      </c>
      <c r="Q232">
        <v>6.1584585595208224E-3</v>
      </c>
      <c r="R232">
        <v>6.1584585595208241E-3</v>
      </c>
      <c r="S232">
        <v>6.6282578937263562E-3</v>
      </c>
      <c r="T232">
        <v>6.4614131465530727E-3</v>
      </c>
      <c r="U232">
        <v>6.7864571257568165E-3</v>
      </c>
      <c r="V232">
        <v>6.7864571257568165E-3</v>
      </c>
      <c r="W232">
        <v>7.2301114523177432E-3</v>
      </c>
      <c r="X232">
        <v>6.7077979239255486E-3</v>
      </c>
      <c r="Y232">
        <v>6.1308459220243729E-3</v>
      </c>
      <c r="Z232">
        <v>6.3813675316701131E-3</v>
      </c>
      <c r="AA232">
        <v>4.50408726741442E-3</v>
      </c>
      <c r="AB232">
        <v>4.5040872674144191E-3</v>
      </c>
      <c r="AC232">
        <v>3.6203464957994137E-3</v>
      </c>
      <c r="AD232">
        <v>5.6035980135091786E-3</v>
      </c>
      <c r="AE232">
        <v>5.3464266712541864E-3</v>
      </c>
      <c r="AF232">
        <v>3.9932965011258191E-3</v>
      </c>
      <c r="AG232">
        <v>6.8783504304266614E-3</v>
      </c>
      <c r="AH232">
        <v>7.3101524651692264E-3</v>
      </c>
      <c r="AI232">
        <v>1.1074888248903703E-2</v>
      </c>
      <c r="AJ232">
        <v>7.439117516221787E-3</v>
      </c>
      <c r="AK232">
        <v>7.6443731007207437E-3</v>
      </c>
      <c r="AL232">
        <v>1.6415931561553642E-2</v>
      </c>
      <c r="AM232">
        <v>9.9947267366279745E-3</v>
      </c>
      <c r="AN232">
        <v>4.7150641566016713E-2</v>
      </c>
      <c r="AO232">
        <v>1.0275048385497299E-2</v>
      </c>
      <c r="AP232">
        <v>6.5603285072214808E-3</v>
      </c>
      <c r="AQ232">
        <v>1.0376055433044615</v>
      </c>
      <c r="AR232">
        <v>1.6981168774256421E-2</v>
      </c>
      <c r="AS232">
        <v>1.6850936343454439E-2</v>
      </c>
      <c r="AT232">
        <v>5.057462303740691E-3</v>
      </c>
      <c r="AU232">
        <v>5.9395177791345902E-3</v>
      </c>
    </row>
    <row r="233" spans="6:47">
      <c r="F233">
        <v>1.4343322613421779E-2</v>
      </c>
      <c r="G233">
        <v>3.155854671716915E-2</v>
      </c>
      <c r="H233">
        <v>8.6336845815946743E-3</v>
      </c>
      <c r="I233">
        <v>1.0613960824280934E-2</v>
      </c>
      <c r="J233">
        <v>8.8356479294598809E-3</v>
      </c>
      <c r="K233">
        <v>1.0247433645148766E-2</v>
      </c>
      <c r="L233">
        <v>9.7845704931662503E-3</v>
      </c>
      <c r="M233">
        <v>1.3055246654612393E-2</v>
      </c>
      <c r="N233">
        <v>1.0189968051542143E-2</v>
      </c>
      <c r="O233">
        <v>7.5738532918722514E-3</v>
      </c>
      <c r="P233">
        <v>8.9043052717726265E-3</v>
      </c>
      <c r="Q233">
        <v>8.9043052717726265E-3</v>
      </c>
      <c r="R233">
        <v>8.9043052717726265E-3</v>
      </c>
      <c r="S233">
        <v>9.9740789780571829E-3</v>
      </c>
      <c r="T233">
        <v>1.0370605669572009E-2</v>
      </c>
      <c r="U233">
        <v>1.022923026011088E-2</v>
      </c>
      <c r="V233">
        <v>1.022923026011088E-2</v>
      </c>
      <c r="W233">
        <v>1.1345143137875201E-2</v>
      </c>
      <c r="X233">
        <v>9.7381652097523388E-3</v>
      </c>
      <c r="Y233">
        <v>8.9309176543435152E-3</v>
      </c>
      <c r="Z233">
        <v>1.1218504963522849E-2</v>
      </c>
      <c r="AA233">
        <v>6.4637790590656901E-3</v>
      </c>
      <c r="AB233">
        <v>6.4637790590656901E-3</v>
      </c>
      <c r="AC233">
        <v>6.0326066343810566E-3</v>
      </c>
      <c r="AD233">
        <v>1.1608182001036355E-2</v>
      </c>
      <c r="AE233">
        <v>1.1983952198485056E-2</v>
      </c>
      <c r="AF233">
        <v>6.782359276928618E-3</v>
      </c>
      <c r="AG233">
        <v>1.2318357580566834E-2</v>
      </c>
      <c r="AH233">
        <v>9.0448237873984438E-3</v>
      </c>
      <c r="AI233">
        <v>1.2078219805345417E-2</v>
      </c>
      <c r="AJ233">
        <v>1.1265725360307786E-2</v>
      </c>
      <c r="AK233">
        <v>2.0912585791786325E-2</v>
      </c>
      <c r="AL233">
        <v>1.5424147615568444E-2</v>
      </c>
      <c r="AM233">
        <v>1.6661652427283326E-2</v>
      </c>
      <c r="AN233">
        <v>4.3328131426034706E-2</v>
      </c>
      <c r="AO233">
        <v>1.2302838008707377E-2</v>
      </c>
      <c r="AP233">
        <v>1.0144345667894289E-2</v>
      </c>
      <c r="AQ233">
        <v>4.5244373637301633E-2</v>
      </c>
      <c r="AR233">
        <v>1.0708264541786423</v>
      </c>
      <c r="AS233">
        <v>1.0693577240106791E-2</v>
      </c>
      <c r="AT233">
        <v>9.3743282069353364E-3</v>
      </c>
      <c r="AU233">
        <v>9.9282010843124227E-3</v>
      </c>
    </row>
    <row r="234" spans="6:47">
      <c r="F234">
        <v>2.614141171559914E-5</v>
      </c>
      <c r="G234">
        <v>6.9181974604913917E-5</v>
      </c>
      <c r="H234">
        <v>3.7839511815148058E-5</v>
      </c>
      <c r="I234">
        <v>4.3618249766707081E-5</v>
      </c>
      <c r="J234">
        <v>4.9784773153417105E-5</v>
      </c>
      <c r="K234">
        <v>3.4733084621356073E-5</v>
      </c>
      <c r="L234">
        <v>4.428228557976896E-5</v>
      </c>
      <c r="M234">
        <v>7.6006983003427928E-5</v>
      </c>
      <c r="N234">
        <v>5.6313722262045786E-5</v>
      </c>
      <c r="O234">
        <v>3.6644200023219E-5</v>
      </c>
      <c r="P234">
        <v>5.6750632517003072E-5</v>
      </c>
      <c r="Q234">
        <v>5.6750632517003059E-5</v>
      </c>
      <c r="R234">
        <v>5.6750632517003072E-5</v>
      </c>
      <c r="S234">
        <v>6.5821679483625824E-5</v>
      </c>
      <c r="T234">
        <v>5.514183509467024E-5</v>
      </c>
      <c r="U234">
        <v>5.1933601618016275E-5</v>
      </c>
      <c r="V234">
        <v>5.1933601618016275E-5</v>
      </c>
      <c r="W234">
        <v>5.3774645158268433E-5</v>
      </c>
      <c r="X234">
        <v>5.3776410187477485E-5</v>
      </c>
      <c r="Y234">
        <v>5.1086231360339034E-5</v>
      </c>
      <c r="Z234">
        <v>5.203184801231839E-5</v>
      </c>
      <c r="AA234">
        <v>6.1393162077056921E-5</v>
      </c>
      <c r="AB234">
        <v>6.1393162077056921E-5</v>
      </c>
      <c r="AC234">
        <v>3.2610677877395507E-5</v>
      </c>
      <c r="AD234">
        <v>4.9229288729302192E-5</v>
      </c>
      <c r="AE234">
        <v>3.4152652765091466E-5</v>
      </c>
      <c r="AF234">
        <v>3.1220163479367788E-5</v>
      </c>
      <c r="AG234">
        <v>5.3251359944377427E-5</v>
      </c>
      <c r="AH234">
        <v>6.2262796979160816E-5</v>
      </c>
      <c r="AI234">
        <v>7.094694102470862E-4</v>
      </c>
      <c r="AJ234">
        <v>1.2152256957394964E-4</v>
      </c>
      <c r="AK234">
        <v>4.155743261548318E-5</v>
      </c>
      <c r="AL234">
        <v>9.477303242491587E-5</v>
      </c>
      <c r="AM234">
        <v>3.8917723690584029E-5</v>
      </c>
      <c r="AN234">
        <v>3.8528100746089803E-5</v>
      </c>
      <c r="AO234">
        <v>2.5314027954741595E-5</v>
      </c>
      <c r="AP234">
        <v>4.4099248147650085E-5</v>
      </c>
      <c r="AQ234">
        <v>2.5181568834480456E-5</v>
      </c>
      <c r="AR234">
        <v>1.0260616938136035E-5</v>
      </c>
      <c r="AS234">
        <v>1.0105815008184877</v>
      </c>
      <c r="AT234">
        <v>5.6924049300460238E-5</v>
      </c>
      <c r="AU234">
        <v>3.6852086469633041E-5</v>
      </c>
    </row>
    <row r="235" spans="6:47">
      <c r="F235">
        <v>1.9427400461314724E-3</v>
      </c>
      <c r="G235">
        <v>5.8766867271192562E-3</v>
      </c>
      <c r="H235">
        <v>2.7892715027171395E-3</v>
      </c>
      <c r="I235">
        <v>4.8301286814750478E-3</v>
      </c>
      <c r="J235">
        <v>5.0740160576943569E-3</v>
      </c>
      <c r="K235">
        <v>3.0714557784363894E-3</v>
      </c>
      <c r="L235">
        <v>4.3009005297483084E-3</v>
      </c>
      <c r="M235">
        <v>8.9821971256802136E-3</v>
      </c>
      <c r="N235">
        <v>5.5844474517934336E-3</v>
      </c>
      <c r="O235">
        <v>2.8400243420430757E-3</v>
      </c>
      <c r="P235">
        <v>5.0861350179508026E-3</v>
      </c>
      <c r="Q235">
        <v>5.0861350179508017E-3</v>
      </c>
      <c r="R235">
        <v>5.0861350179508026E-3</v>
      </c>
      <c r="S235">
        <v>6.9463075715932498E-3</v>
      </c>
      <c r="T235">
        <v>5.7543445919550906E-3</v>
      </c>
      <c r="U235">
        <v>5.093538866862187E-3</v>
      </c>
      <c r="V235">
        <v>5.093538866862187E-3</v>
      </c>
      <c r="W235">
        <v>6.5245043944765881E-3</v>
      </c>
      <c r="X235">
        <v>6.660487077403303E-3</v>
      </c>
      <c r="Y235">
        <v>5.6058278348382218E-3</v>
      </c>
      <c r="Z235">
        <v>5.85408534280647E-3</v>
      </c>
      <c r="AA235">
        <v>3.4324065140315615E-3</v>
      </c>
      <c r="AB235">
        <v>3.4324065140315611E-3</v>
      </c>
      <c r="AC235">
        <v>3.0813320514262808E-3</v>
      </c>
      <c r="AD235">
        <v>4.1321620103737852E-3</v>
      </c>
      <c r="AE235">
        <v>3.4473768241254591E-3</v>
      </c>
      <c r="AF235">
        <v>3.0023377133582742E-3</v>
      </c>
      <c r="AG235">
        <v>7.0505530646260755E-3</v>
      </c>
      <c r="AH235">
        <v>5.1345013912729607E-3</v>
      </c>
      <c r="AI235">
        <v>4.5448775313604948E-3</v>
      </c>
      <c r="AJ235">
        <v>4.5012614534674644E-3</v>
      </c>
      <c r="AK235">
        <v>3.0962498541880493E-2</v>
      </c>
      <c r="AL235">
        <v>1.3084324811000546E-2</v>
      </c>
      <c r="AM235">
        <v>8.7523885681398718E-3</v>
      </c>
      <c r="AN235">
        <v>1.5830355963345713E-2</v>
      </c>
      <c r="AO235">
        <v>1.1758536616372968E-2</v>
      </c>
      <c r="AP235">
        <v>6.362021681040414E-3</v>
      </c>
      <c r="AQ235">
        <v>3.7355403367302581E-3</v>
      </c>
      <c r="AR235">
        <v>2.5533113627416908E-3</v>
      </c>
      <c r="AS235">
        <v>3.7569552641909935E-3</v>
      </c>
      <c r="AT235">
        <v>1.2837464479810112</v>
      </c>
      <c r="AU235">
        <v>7.063552172371557E-3</v>
      </c>
    </row>
    <row r="236" spans="6:47">
      <c r="F236">
        <v>8.3308485183956026E-3</v>
      </c>
      <c r="G236">
        <v>2.482805692923417E-2</v>
      </c>
      <c r="H236">
        <v>1.1255080204168681E-2</v>
      </c>
      <c r="I236">
        <v>1.4866001535096641E-2</v>
      </c>
      <c r="J236">
        <v>1.776163953810073E-2</v>
      </c>
      <c r="K236">
        <v>8.9670650624180011E-3</v>
      </c>
      <c r="L236">
        <v>1.2795426184238987E-2</v>
      </c>
      <c r="M236">
        <v>2.0117011888275766E-2</v>
      </c>
      <c r="N236">
        <v>1.4135609735734567E-2</v>
      </c>
      <c r="O236">
        <v>1.180620172737197E-2</v>
      </c>
      <c r="P236">
        <v>1.3876060605156941E-2</v>
      </c>
      <c r="Q236">
        <v>1.3876060605156936E-2</v>
      </c>
      <c r="R236">
        <v>1.3876060605156941E-2</v>
      </c>
      <c r="S236">
        <v>1.6702962360684578E-2</v>
      </c>
      <c r="T236">
        <v>2.4100874796579207E-2</v>
      </c>
      <c r="U236">
        <v>1.3916842427899218E-2</v>
      </c>
      <c r="V236">
        <v>1.3916842427899218E-2</v>
      </c>
      <c r="W236">
        <v>1.5763582253292E-2</v>
      </c>
      <c r="X236">
        <v>2.2491023505527119E-2</v>
      </c>
      <c r="Y236">
        <v>2.2077517265986373E-2</v>
      </c>
      <c r="Z236">
        <v>1.6260711308017456E-2</v>
      </c>
      <c r="AA236">
        <v>1.01223247336126E-2</v>
      </c>
      <c r="AB236">
        <v>1.01223247336126E-2</v>
      </c>
      <c r="AC236">
        <v>8.5417731361862904E-3</v>
      </c>
      <c r="AD236">
        <v>1.4873056828538581E-2</v>
      </c>
      <c r="AE236">
        <v>1.2702356639819572E-2</v>
      </c>
      <c r="AF236">
        <v>8.040108002752783E-3</v>
      </c>
      <c r="AG236">
        <v>1.9698382078594909E-2</v>
      </c>
      <c r="AH236">
        <v>9.0984806101457542E-3</v>
      </c>
      <c r="AI236">
        <v>1.7603465462277521E-2</v>
      </c>
      <c r="AJ236">
        <v>2.7775867420193327E-2</v>
      </c>
      <c r="AK236">
        <v>1.4405083314402621E-2</v>
      </c>
      <c r="AL236">
        <v>3.8757050186285932E-2</v>
      </c>
      <c r="AM236">
        <v>3.3433359059586637E-2</v>
      </c>
      <c r="AN236">
        <v>2.1099311572265484E-2</v>
      </c>
      <c r="AO236">
        <v>9.9620355949149378E-3</v>
      </c>
      <c r="AP236">
        <v>1.7974097158159699E-2</v>
      </c>
      <c r="AQ236">
        <v>0.19968723586599654</v>
      </c>
      <c r="AR236">
        <v>1.4234675782352071E-2</v>
      </c>
      <c r="AS236">
        <v>1.6527545854114326E-2</v>
      </c>
      <c r="AT236">
        <v>1.3771080293448888E-2</v>
      </c>
      <c r="AU236">
        <v>1.0310512688555964</v>
      </c>
    </row>
    <row r="241" spans="2:47">
      <c r="B241" s="71" t="s">
        <v>214</v>
      </c>
    </row>
    <row r="242" spans="2:47">
      <c r="F242">
        <v>0.10586791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2:47">
      <c r="F243">
        <v>0</v>
      </c>
      <c r="G243">
        <v>1.6237839E-2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2:47">
      <c r="F244">
        <v>0</v>
      </c>
      <c r="G244">
        <v>0</v>
      </c>
      <c r="H244">
        <v>0.69822753199999998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2:47">
      <c r="F245">
        <v>0</v>
      </c>
      <c r="G245">
        <v>0</v>
      </c>
      <c r="H245">
        <v>0</v>
      </c>
      <c r="I245">
        <v>0.370054355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2:47">
      <c r="F246">
        <v>0</v>
      </c>
      <c r="G246">
        <v>0</v>
      </c>
      <c r="H246">
        <v>0</v>
      </c>
      <c r="I246">
        <v>0</v>
      </c>
      <c r="J246">
        <v>9.3758648999999999E-2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2:47">
      <c r="F247">
        <v>0</v>
      </c>
      <c r="G247">
        <v>0</v>
      </c>
      <c r="H247">
        <v>0</v>
      </c>
      <c r="I247">
        <v>0</v>
      </c>
      <c r="J247">
        <v>0</v>
      </c>
      <c r="K247">
        <v>3.1909332999999998E-2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2:47"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1.8012931999999999E-2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2:47"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2.5121292E-2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2:47"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2.5783166999999999E-2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2:47"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6.3742433000000001E-2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2:47"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3.8532675000000002E-2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2:47"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3.8532675000000002E-2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2:47"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3.8532675000000002E-2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2:47"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1.3267134999999999E-2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2:47"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3.1164450999999999E-2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6:47"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0.14329562900000001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6:47"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0.14329562900000001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6:47"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1.8129289E-2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6:47"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7.8455649000000002E-2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6:47"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2.2927810999999999E-2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6:47"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5.4667045999999997E-2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6:47"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5.9319244E-2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6:47"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5.9319244E-2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6:47"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0.43229561300000002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6:47"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8.7501269999999999E-3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6:47"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5.1960929999999997E-3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6:47"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132">
        <v>5.32436E-5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6:47"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0.34334794699999999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6:47"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8.189244E-3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6:47"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2.7296837000000001E-2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6:47"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6:47"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0.16650868499999999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6:47"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2.1533694999999999E-2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6:47"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6:47"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8.1344469999999995E-3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6:47"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0.40890582800000003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6:47"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3.9645239999999997E-3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6:47"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3.276321E-3</v>
      </c>
      <c r="AR279">
        <v>0</v>
      </c>
      <c r="AS279">
        <v>0</v>
      </c>
      <c r="AT279">
        <v>0</v>
      </c>
      <c r="AU279">
        <v>0</v>
      </c>
    </row>
    <row r="280" spans="6:47"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3.9027580000000001E-3</v>
      </c>
      <c r="AS280">
        <v>0</v>
      </c>
      <c r="AT280">
        <v>0</v>
      </c>
      <c r="AU280">
        <v>0</v>
      </c>
    </row>
    <row r="281" spans="6:47"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1.7104500000000001E-4</v>
      </c>
      <c r="AT281">
        <v>0</v>
      </c>
      <c r="AU281">
        <v>0</v>
      </c>
    </row>
    <row r="282" spans="6:47"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8.6823682999999999E-2</v>
      </c>
      <c r="AU282">
        <v>0</v>
      </c>
    </row>
    <row r="283" spans="6:47"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313" spans="32:32">
      <c r="AF313" s="132"/>
    </row>
  </sheetData>
  <mergeCells count="13">
    <mergeCell ref="BB5:BB6"/>
    <mergeCell ref="BC5:BC6"/>
    <mergeCell ref="BD5:BD6"/>
    <mergeCell ref="AV3:AV6"/>
    <mergeCell ref="AW3:BG3"/>
    <mergeCell ref="AW4:BA4"/>
    <mergeCell ref="BB4:BD4"/>
    <mergeCell ref="BE4:BE6"/>
    <mergeCell ref="BF4:BF6"/>
    <mergeCell ref="BG4:BG6"/>
    <mergeCell ref="AW5:AY5"/>
    <mergeCell ref="AZ5:AZ6"/>
    <mergeCell ref="BA5:BA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A6F-A187-49C4-89BF-316A0C19CDB2}">
  <dimension ref="B2:AQ43"/>
  <sheetViews>
    <sheetView topLeftCell="A34" workbookViewId="0">
      <selection activeCell="B2" sqref="B2:AQ43"/>
    </sheetView>
  </sheetViews>
  <sheetFormatPr defaultRowHeight="14.4"/>
  <sheetData>
    <row r="2" spans="2:43">
      <c r="B2">
        <v>1.1242613087461699</v>
      </c>
      <c r="C2">
        <v>3.4852899133534697E-2</v>
      </c>
      <c r="D2">
        <v>2.8897148038014801E-2</v>
      </c>
      <c r="E2">
        <v>2.1763644165223601E-2</v>
      </c>
      <c r="F2">
        <v>2.3403943707032599E-2</v>
      </c>
      <c r="G2">
        <v>0.44836280562543102</v>
      </c>
      <c r="H2">
        <v>0.245196477674957</v>
      </c>
      <c r="I2">
        <v>9.2289720254020005E-2</v>
      </c>
      <c r="J2">
        <v>8.5657154149568801E-2</v>
      </c>
      <c r="K2">
        <v>1.03261989463593E-2</v>
      </c>
      <c r="L2">
        <v>7.9934583325979802E-2</v>
      </c>
      <c r="M2">
        <v>7.9934583325979802E-2</v>
      </c>
      <c r="N2">
        <v>7.9934583325979802E-2</v>
      </c>
      <c r="O2">
        <v>2.5174641534405399E-2</v>
      </c>
      <c r="P2">
        <v>3.5303897498672403E-2</v>
      </c>
      <c r="Q2">
        <v>2.3946640301795299E-2</v>
      </c>
      <c r="R2">
        <v>2.3946640301795299E-2</v>
      </c>
      <c r="S2">
        <v>4.3713599970895203E-2</v>
      </c>
      <c r="T2">
        <v>3.2063051174818301E-2</v>
      </c>
      <c r="U2">
        <v>2.6103775320469501E-2</v>
      </c>
      <c r="V2">
        <v>2.47308244058492E-2</v>
      </c>
      <c r="W2">
        <v>1.96483972572612E-2</v>
      </c>
      <c r="X2">
        <v>1.96483972572612E-2</v>
      </c>
      <c r="Y2">
        <v>2.49553449241613E-2</v>
      </c>
      <c r="Z2">
        <v>1.73407404475081E-2</v>
      </c>
      <c r="AA2">
        <v>1.3502321795377401E-2</v>
      </c>
      <c r="AB2">
        <v>1.1796307810152401E-2</v>
      </c>
      <c r="AC2">
        <v>2.9654123432928E-2</v>
      </c>
      <c r="AD2">
        <v>1.29663384904394E-2</v>
      </c>
      <c r="AE2">
        <v>1.3900248452144199E-2</v>
      </c>
      <c r="AF2">
        <v>0.16981328633856599</v>
      </c>
      <c r="AG2">
        <v>3.3810693583383698E-2</v>
      </c>
      <c r="AH2">
        <v>9.89453851783752E-2</v>
      </c>
      <c r="AI2">
        <v>0.14119277880664399</v>
      </c>
      <c r="AJ2">
        <v>3.8248394113837E-2</v>
      </c>
      <c r="AK2">
        <v>2.4194900550269901E-2</v>
      </c>
      <c r="AL2">
        <v>9.0637481255579994E-2</v>
      </c>
      <c r="AM2">
        <v>4.1477078596598299E-2</v>
      </c>
      <c r="AN2">
        <v>1.1885279212467501E-2</v>
      </c>
      <c r="AO2">
        <v>5.1265782982704899E-2</v>
      </c>
      <c r="AP2">
        <v>4.7560511195778997E-2</v>
      </c>
      <c r="AQ2" s="132">
        <v>4.1478818460189797E-2</v>
      </c>
    </row>
    <row r="3" spans="2:43">
      <c r="B3">
        <v>8.0218825666997506E-3</v>
      </c>
      <c r="C3">
        <v>1.13088369066356</v>
      </c>
      <c r="D3">
        <v>1.8566452473548399E-2</v>
      </c>
      <c r="E3">
        <v>2.19515504142394E-2</v>
      </c>
      <c r="F3">
        <v>1.9971994741161798E-2</v>
      </c>
      <c r="G3">
        <v>2.7191967478800001E-2</v>
      </c>
      <c r="H3">
        <v>2.00218638832395E-2</v>
      </c>
      <c r="I3">
        <v>3.5294948211826799E-2</v>
      </c>
      <c r="J3">
        <v>3.1992078926147603E-2</v>
      </c>
      <c r="K3">
        <v>3.5519407199923803E-2</v>
      </c>
      <c r="L3">
        <v>3.2292471004646502E-2</v>
      </c>
      <c r="M3">
        <v>3.2292471004646398E-2</v>
      </c>
      <c r="N3">
        <v>3.2292471004646398E-2</v>
      </c>
      <c r="O3">
        <v>6.1693516377113601E-2</v>
      </c>
      <c r="P3">
        <v>2.9454268449544602E-2</v>
      </c>
      <c r="Q3">
        <v>3.7261589799456499E-2</v>
      </c>
      <c r="R3">
        <v>3.7261589799456499E-2</v>
      </c>
      <c r="S3">
        <v>5.7739251569720998E-2</v>
      </c>
      <c r="T3">
        <v>2.32264915116802E-2</v>
      </c>
      <c r="U3">
        <v>3.6055574557275802E-2</v>
      </c>
      <c r="V3">
        <v>4.90067599173378E-2</v>
      </c>
      <c r="W3">
        <v>1.6204441133459199E-2</v>
      </c>
      <c r="X3">
        <v>1.6204441133459299E-2</v>
      </c>
      <c r="Y3">
        <v>2.23524015592955E-2</v>
      </c>
      <c r="Z3">
        <v>0.212264929181608</v>
      </c>
      <c r="AA3">
        <v>0.23606323732700399</v>
      </c>
      <c r="AB3">
        <v>9.3895167062151095E-3</v>
      </c>
      <c r="AC3">
        <v>3.2300813279093801E-2</v>
      </c>
      <c r="AD3">
        <v>3.6497141582058999E-3</v>
      </c>
      <c r="AE3">
        <v>1.3181558495031999E-2</v>
      </c>
      <c r="AF3">
        <v>1.3561084983782499E-2</v>
      </c>
      <c r="AG3">
        <v>1.0666382386075901E-2</v>
      </c>
      <c r="AH3">
        <v>9.6381117870754408E-3</v>
      </c>
      <c r="AI3">
        <v>8.5697373772900508E-3</v>
      </c>
      <c r="AJ3">
        <v>7.3430463905411001E-3</v>
      </c>
      <c r="AK3">
        <v>5.2371122343352E-3</v>
      </c>
      <c r="AL3">
        <v>1.40615050087846E-2</v>
      </c>
      <c r="AM3">
        <v>6.5390356410969398E-3</v>
      </c>
      <c r="AN3">
        <v>4.03477902178042E-3</v>
      </c>
      <c r="AO3">
        <v>2.04554568140384E-2</v>
      </c>
      <c r="AP3">
        <v>1.00770802826351E-2</v>
      </c>
      <c r="AQ3">
        <v>1.36265988872205E-2</v>
      </c>
    </row>
    <row r="4" spans="2:43">
      <c r="B4">
        <v>3.37652068268145E-3</v>
      </c>
      <c r="C4">
        <v>7.10711045505913E-3</v>
      </c>
      <c r="D4">
        <v>1.02896034456771</v>
      </c>
      <c r="E4">
        <v>6.5207452134411299E-3</v>
      </c>
      <c r="F4">
        <v>7.4894788042807799E-3</v>
      </c>
      <c r="G4">
        <v>4.7333169861263104E-3</v>
      </c>
      <c r="H4">
        <v>7.3730211650368596E-3</v>
      </c>
      <c r="I4">
        <v>8.2275189148547003E-3</v>
      </c>
      <c r="J4">
        <v>1.01959886817972E-2</v>
      </c>
      <c r="K4">
        <v>0.111305391253524</v>
      </c>
      <c r="L4">
        <v>2.06772984215036E-2</v>
      </c>
      <c r="M4">
        <v>2.06772984215036E-2</v>
      </c>
      <c r="N4">
        <v>2.06772984215036E-2</v>
      </c>
      <c r="O4">
        <v>1.40467118940262E-2</v>
      </c>
      <c r="P4">
        <v>7.7390904178837698E-3</v>
      </c>
      <c r="Q4">
        <v>9.9088095891805405E-3</v>
      </c>
      <c r="R4">
        <v>9.9088095891805492E-3</v>
      </c>
      <c r="S4">
        <v>9.3015468524772892E-3</v>
      </c>
      <c r="T4">
        <v>6.9329661291334301E-3</v>
      </c>
      <c r="U4">
        <v>7.8995025379174806E-3</v>
      </c>
      <c r="V4">
        <v>6.5221664824830303E-3</v>
      </c>
      <c r="W4">
        <v>3.67933653016282E-3</v>
      </c>
      <c r="X4">
        <v>3.67933653016282E-3</v>
      </c>
      <c r="Y4">
        <v>4.5935628256431197E-3</v>
      </c>
      <c r="Z4">
        <v>3.9735769100857701E-3</v>
      </c>
      <c r="AA4">
        <v>1.306571977396E-2</v>
      </c>
      <c r="AB4">
        <v>2.0155600466343002E-3</v>
      </c>
      <c r="AC4">
        <v>8.2764274299651393E-3</v>
      </c>
      <c r="AD4">
        <v>1.6725307160147E-3</v>
      </c>
      <c r="AE4">
        <v>9.5462175387752597E-3</v>
      </c>
      <c r="AF4">
        <v>2.69457321824781E-3</v>
      </c>
      <c r="AG4">
        <v>3.2349627737957298E-3</v>
      </c>
      <c r="AH4">
        <v>4.1832490714011402E-3</v>
      </c>
      <c r="AI4">
        <v>3.07819349507037E-3</v>
      </c>
      <c r="AJ4">
        <v>2.5148920914960398E-3</v>
      </c>
      <c r="AK4">
        <v>1.53017565912095E-3</v>
      </c>
      <c r="AL4">
        <v>4.8951082909010199E-3</v>
      </c>
      <c r="AM4">
        <v>2.0760224233969801E-3</v>
      </c>
      <c r="AN4">
        <v>1.52740267500439E-3</v>
      </c>
      <c r="AO4">
        <v>1.25283372176239E-2</v>
      </c>
      <c r="AP4">
        <v>2.8785040519187098E-3</v>
      </c>
      <c r="AQ4">
        <v>5.0771134282707898E-3</v>
      </c>
    </row>
    <row r="5" spans="2:43">
      <c r="B5">
        <v>3.3329323157337601E-3</v>
      </c>
      <c r="C5">
        <v>1.05379779991549E-2</v>
      </c>
      <c r="D5">
        <v>7.4233673498973101E-3</v>
      </c>
      <c r="E5">
        <v>1.19732269983606</v>
      </c>
      <c r="F5">
        <v>0.122112108589921</v>
      </c>
      <c r="G5">
        <v>4.2660005460693597E-3</v>
      </c>
      <c r="H5">
        <v>5.5114441105922401E-3</v>
      </c>
      <c r="I5">
        <v>2.1199205584858799E-2</v>
      </c>
      <c r="J5">
        <v>2.0043973851935501E-2</v>
      </c>
      <c r="K5">
        <v>3.5959936142623901E-3</v>
      </c>
      <c r="L5">
        <v>9.7320228363397803E-3</v>
      </c>
      <c r="M5">
        <v>9.7320228363397803E-3</v>
      </c>
      <c r="N5">
        <v>9.7320228363397803E-3</v>
      </c>
      <c r="O5">
        <v>3.7925923311603299E-2</v>
      </c>
      <c r="P5">
        <v>4.4427525365948503E-2</v>
      </c>
      <c r="Q5">
        <v>0.18801157169598601</v>
      </c>
      <c r="R5">
        <v>0.18801157169598701</v>
      </c>
      <c r="S5">
        <v>5.7152975047939501E-2</v>
      </c>
      <c r="T5">
        <v>2.8155302224893299E-2</v>
      </c>
      <c r="U5">
        <v>5.9136138728647598E-2</v>
      </c>
      <c r="V5">
        <v>7.4832741380718604E-2</v>
      </c>
      <c r="W5">
        <v>1.52349867753968E-2</v>
      </c>
      <c r="X5">
        <v>1.52349867753968E-2</v>
      </c>
      <c r="Y5">
        <v>1.7232589393477601E-2</v>
      </c>
      <c r="Z5">
        <v>8.1336884465346201E-3</v>
      </c>
      <c r="AA5">
        <v>3.3524460940678302E-3</v>
      </c>
      <c r="AB5">
        <v>2.04269405911828E-3</v>
      </c>
      <c r="AC5">
        <v>4.60901143458705E-2</v>
      </c>
      <c r="AD5">
        <v>2.1140167639861198E-3</v>
      </c>
      <c r="AE5">
        <v>3.57024470008079E-3</v>
      </c>
      <c r="AF5">
        <v>3.1828060230632499E-3</v>
      </c>
      <c r="AG5">
        <v>8.9719295072961096E-3</v>
      </c>
      <c r="AH5">
        <v>4.4229410251691798E-3</v>
      </c>
      <c r="AI5">
        <v>3.3397216537389899E-3</v>
      </c>
      <c r="AJ5">
        <v>3.47107291452942E-3</v>
      </c>
      <c r="AK5">
        <v>1.9715821203359599E-3</v>
      </c>
      <c r="AL5">
        <v>8.7783183525492105E-3</v>
      </c>
      <c r="AM5">
        <v>2.8136136988647399E-3</v>
      </c>
      <c r="AN5">
        <v>1.5692204764074899E-3</v>
      </c>
      <c r="AO5">
        <v>6.3438983680480102E-3</v>
      </c>
      <c r="AP5">
        <v>5.2173385413881298E-3</v>
      </c>
      <c r="AQ5">
        <v>1.02589768395144E-2</v>
      </c>
    </row>
    <row r="6" spans="2:43">
      <c r="B6">
        <v>3.8934675408322598E-4</v>
      </c>
      <c r="C6">
        <v>9.3983474438284796E-4</v>
      </c>
      <c r="D6">
        <v>7.6635102923345601E-4</v>
      </c>
      <c r="E6">
        <v>2.2022161122064898E-2</v>
      </c>
      <c r="F6">
        <v>1.0833200754994801</v>
      </c>
      <c r="G6">
        <v>5.5959498215751196E-4</v>
      </c>
      <c r="H6">
        <v>7.4449766911548199E-4</v>
      </c>
      <c r="I6">
        <v>3.2202262870720498E-3</v>
      </c>
      <c r="J6">
        <v>1.95370817152625E-3</v>
      </c>
      <c r="K6">
        <v>3.1188007218289698E-4</v>
      </c>
      <c r="L6">
        <v>1.9420774607972599E-3</v>
      </c>
      <c r="M6">
        <v>1.9420774607972599E-3</v>
      </c>
      <c r="N6">
        <v>1.9420774607972599E-3</v>
      </c>
      <c r="O6">
        <v>1.3564964597792901E-2</v>
      </c>
      <c r="P6">
        <v>2.35790247377788E-3</v>
      </c>
      <c r="Q6">
        <v>6.57503733686226E-3</v>
      </c>
      <c r="R6">
        <v>6.57503733686226E-3</v>
      </c>
      <c r="S6">
        <v>2.5748009568152801E-3</v>
      </c>
      <c r="T6">
        <v>2.1792827964493599E-3</v>
      </c>
      <c r="U6">
        <v>3.3461195527103699E-3</v>
      </c>
      <c r="V6">
        <v>4.9206188251600998E-3</v>
      </c>
      <c r="W6">
        <v>1.3068861800180701E-3</v>
      </c>
      <c r="X6">
        <v>1.3068861800180701E-3</v>
      </c>
      <c r="Y6">
        <v>8.0439935989922698E-4</v>
      </c>
      <c r="Z6">
        <v>6.4293884059648903E-4</v>
      </c>
      <c r="AA6">
        <v>2.8766840681450898E-4</v>
      </c>
      <c r="AB6">
        <v>2.87431068248462E-4</v>
      </c>
      <c r="AC6">
        <v>1.2032558160600801E-2</v>
      </c>
      <c r="AD6">
        <v>1.6790201366995199E-4</v>
      </c>
      <c r="AE6">
        <v>3.0574044150541901E-4</v>
      </c>
      <c r="AF6">
        <v>3.3453745671345399E-4</v>
      </c>
      <c r="AG6">
        <v>7.2005972056345905E-4</v>
      </c>
      <c r="AH6">
        <v>3.6145958455471199E-4</v>
      </c>
      <c r="AI6">
        <v>3.6649901039048898E-4</v>
      </c>
      <c r="AJ6">
        <v>3.27583740526873E-4</v>
      </c>
      <c r="AK6">
        <v>1.81142759113996E-4</v>
      </c>
      <c r="AL6">
        <v>6.8139721424701795E-4</v>
      </c>
      <c r="AM6">
        <v>2.46099179305479E-4</v>
      </c>
      <c r="AN6">
        <v>1.5741052240869101E-4</v>
      </c>
      <c r="AO6">
        <v>1.1965913986006201E-3</v>
      </c>
      <c r="AP6">
        <v>4.8189502246757699E-4</v>
      </c>
      <c r="AQ6">
        <v>8.5275056544469497E-4</v>
      </c>
    </row>
    <row r="7" spans="2:43">
      <c r="B7">
        <v>0.14206194544095399</v>
      </c>
      <c r="C7">
        <v>4.8819549089732399E-2</v>
      </c>
      <c r="D7">
        <v>4.5103074162100298E-2</v>
      </c>
      <c r="E7">
        <v>3.1689152092518401E-2</v>
      </c>
      <c r="F7">
        <v>3.1292542767979797E-2</v>
      </c>
      <c r="G7">
        <v>2.00431483628837</v>
      </c>
      <c r="H7">
        <v>8.7165470570998396E-2</v>
      </c>
      <c r="I7">
        <v>8.5738397435996302E-2</v>
      </c>
      <c r="J7">
        <v>8.3344024698733393E-2</v>
      </c>
      <c r="K7">
        <v>1.63211330136298E-2</v>
      </c>
      <c r="L7">
        <v>0.13046581695687601</v>
      </c>
      <c r="M7">
        <v>0.13046581695687601</v>
      </c>
      <c r="N7">
        <v>0.13046581695687601</v>
      </c>
      <c r="O7">
        <v>4.0237277564874697E-2</v>
      </c>
      <c r="P7">
        <v>4.5516502160283898E-2</v>
      </c>
      <c r="Q7">
        <v>6.01797258654111E-2</v>
      </c>
      <c r="R7">
        <v>6.01797258654111E-2</v>
      </c>
      <c r="S7">
        <v>5.2257551223650403E-2</v>
      </c>
      <c r="T7">
        <v>5.0086306564115099E-2</v>
      </c>
      <c r="U7">
        <v>4.3907492882105201E-2</v>
      </c>
      <c r="V7">
        <v>4.2189967839068997E-2</v>
      </c>
      <c r="W7">
        <v>2.6632351499508999E-2</v>
      </c>
      <c r="X7">
        <v>2.6632351499508999E-2</v>
      </c>
      <c r="Y7">
        <v>2.42689845517833E-2</v>
      </c>
      <c r="Z7">
        <v>2.4445580636582E-2</v>
      </c>
      <c r="AA7">
        <v>2.1765393544527702E-2</v>
      </c>
      <c r="AB7">
        <v>1.7867490228116199E-2</v>
      </c>
      <c r="AC7">
        <v>4.3847285343795603E-2</v>
      </c>
      <c r="AD7">
        <v>1.9822194378934899E-2</v>
      </c>
      <c r="AE7">
        <v>2.2821710629982901E-2</v>
      </c>
      <c r="AF7">
        <v>0.50199618715719896</v>
      </c>
      <c r="AG7">
        <v>6.2609104280056796E-2</v>
      </c>
      <c r="AH7">
        <v>8.7762838135344703E-2</v>
      </c>
      <c r="AI7">
        <v>7.2333288270371499E-2</v>
      </c>
      <c r="AJ7">
        <v>7.0611648488519196E-2</v>
      </c>
      <c r="AK7">
        <v>3.5367584057940202E-2</v>
      </c>
      <c r="AL7">
        <v>5.0023528653155201E-2</v>
      </c>
      <c r="AM7">
        <v>3.0329952153606302E-2</v>
      </c>
      <c r="AN7">
        <v>1.5507049121075599E-2</v>
      </c>
      <c r="AO7">
        <v>8.0634985967915102E-2</v>
      </c>
      <c r="AP7">
        <v>0.13281534992795799</v>
      </c>
      <c r="AQ7">
        <v>6.4893632528880293E-2</v>
      </c>
    </row>
    <row r="8" spans="2:43">
      <c r="B8">
        <v>2.10852035635457E-2</v>
      </c>
      <c r="C8">
        <v>7.7969863474624201E-2</v>
      </c>
      <c r="D8">
        <v>4.7652079576916799E-2</v>
      </c>
      <c r="E8">
        <v>5.5299300555807701E-2</v>
      </c>
      <c r="F8">
        <v>8.7168045795205304E-2</v>
      </c>
      <c r="G8">
        <v>3.4565520216299002E-2</v>
      </c>
      <c r="H8">
        <v>2.7331059023044002</v>
      </c>
      <c r="I8">
        <v>0.15270102386336501</v>
      </c>
      <c r="J8">
        <v>0.21412830567402999</v>
      </c>
      <c r="K8">
        <v>1.6824349166528901E-2</v>
      </c>
      <c r="L8">
        <v>8.1082243474806207E-2</v>
      </c>
      <c r="M8">
        <v>8.1082243474806207E-2</v>
      </c>
      <c r="N8">
        <v>8.1082243474806304E-2</v>
      </c>
      <c r="O8">
        <v>5.8240184901895503E-2</v>
      </c>
      <c r="P8">
        <v>0.15214113114281699</v>
      </c>
      <c r="Q8">
        <v>3.1449958610048102E-2</v>
      </c>
      <c r="R8">
        <v>3.1449958610048102E-2</v>
      </c>
      <c r="S8">
        <v>0.24084691352551699</v>
      </c>
      <c r="T8">
        <v>5.1321025230685602E-2</v>
      </c>
      <c r="U8">
        <v>4.9976430902773303E-2</v>
      </c>
      <c r="V8">
        <v>4.9227697420085197E-2</v>
      </c>
      <c r="W8">
        <v>4.9053463767275499E-2</v>
      </c>
      <c r="X8">
        <v>4.9053463767275499E-2</v>
      </c>
      <c r="Y8">
        <v>0.17915245341529501</v>
      </c>
      <c r="Z8">
        <v>2.9123926677538499E-2</v>
      </c>
      <c r="AA8">
        <v>2.5445019846945399E-2</v>
      </c>
      <c r="AB8">
        <v>1.3709476046246101E-2</v>
      </c>
      <c r="AC8">
        <v>5.9392550891010698E-2</v>
      </c>
      <c r="AD8">
        <v>1.34921224122253E-2</v>
      </c>
      <c r="AE8">
        <v>2.30739175782439E-2</v>
      </c>
      <c r="AF8">
        <v>3.4205607449277697E-2</v>
      </c>
      <c r="AG8">
        <v>3.3826419666428603E-2</v>
      </c>
      <c r="AH8">
        <v>6.9438186030301399E-2</v>
      </c>
      <c r="AI8">
        <v>3.7075489463388303E-2</v>
      </c>
      <c r="AJ8">
        <v>4.8832833950361601E-2</v>
      </c>
      <c r="AK8">
        <v>3.1263398423945203E-2</v>
      </c>
      <c r="AL8">
        <v>4.4934120362655199E-2</v>
      </c>
      <c r="AM8">
        <v>2.0377269967588301E-2</v>
      </c>
      <c r="AN8">
        <v>1.54913448332758E-2</v>
      </c>
      <c r="AO8">
        <v>5.1738778985922398E-2</v>
      </c>
      <c r="AP8">
        <v>5.39085652089481E-2</v>
      </c>
      <c r="AQ8">
        <v>6.4142615661797298E-2</v>
      </c>
    </row>
    <row r="9" spans="2:43">
      <c r="B9">
        <v>7.3380451790392796E-3</v>
      </c>
      <c r="C9">
        <v>1.5345082851931501E-2</v>
      </c>
      <c r="D9">
        <v>7.9459116486915605E-3</v>
      </c>
      <c r="E9">
        <v>1.34583036448157E-2</v>
      </c>
      <c r="F9">
        <v>1.6502632853263099E-2</v>
      </c>
      <c r="G9">
        <v>1.5291030291044901E-2</v>
      </c>
      <c r="H9">
        <v>1.4824667553871299E-2</v>
      </c>
      <c r="I9">
        <v>1.88057505562923</v>
      </c>
      <c r="J9">
        <v>0.18021116344519</v>
      </c>
      <c r="K9">
        <v>4.5417117669155601E-3</v>
      </c>
      <c r="L9">
        <v>1.9262638177761401E-2</v>
      </c>
      <c r="M9">
        <v>1.9262638177761401E-2</v>
      </c>
      <c r="N9">
        <v>1.9262638177761301E-2</v>
      </c>
      <c r="O9">
        <v>2.65505443883743E-2</v>
      </c>
      <c r="P9">
        <v>2.8726962106312998E-2</v>
      </c>
      <c r="Q9">
        <v>8.8360432570329904E-3</v>
      </c>
      <c r="R9">
        <v>8.8360432570330008E-3</v>
      </c>
      <c r="S9">
        <v>2.0925024320094299E-2</v>
      </c>
      <c r="T9">
        <v>1.7098028274642799E-2</v>
      </c>
      <c r="U9">
        <v>3.1226019321084101E-2</v>
      </c>
      <c r="V9">
        <v>1.26300297616348E-2</v>
      </c>
      <c r="W9">
        <v>1.7202893189559299E-2</v>
      </c>
      <c r="X9">
        <v>1.7202893189559299E-2</v>
      </c>
      <c r="Y9">
        <v>9.17929924673456E-3</v>
      </c>
      <c r="Z9">
        <v>8.2139062712744196E-3</v>
      </c>
      <c r="AA9">
        <v>6.5356825751994498E-3</v>
      </c>
      <c r="AB9">
        <v>4.4126925114551302E-3</v>
      </c>
      <c r="AC9">
        <v>7.0822277827578398E-2</v>
      </c>
      <c r="AD9">
        <v>5.3547318587153902E-3</v>
      </c>
      <c r="AE9">
        <v>9.2911637338719197E-3</v>
      </c>
      <c r="AF9">
        <v>2.5013093647328E-2</v>
      </c>
      <c r="AG9">
        <v>1.5900183508474702E-2</v>
      </c>
      <c r="AH9">
        <v>1.9411277005366601E-2</v>
      </c>
      <c r="AI9">
        <v>2.4166972374113901E-2</v>
      </c>
      <c r="AJ9">
        <v>2.7600483775279499E-2</v>
      </c>
      <c r="AK9">
        <v>1.2290986040831699E-2</v>
      </c>
      <c r="AL9">
        <v>1.43629512403211E-2</v>
      </c>
      <c r="AM9">
        <v>2.31786229731577E-2</v>
      </c>
      <c r="AN9">
        <v>1.26721728410198E-2</v>
      </c>
      <c r="AO9">
        <v>1.40901695418254E-2</v>
      </c>
      <c r="AP9">
        <v>3.8250024944118402E-2</v>
      </c>
      <c r="AQ9">
        <v>9.4387271135601303E-2</v>
      </c>
    </row>
    <row r="10" spans="2:43">
      <c r="B10">
        <v>2.8516656289215798E-2</v>
      </c>
      <c r="C10">
        <v>6.4523095633144706E-2</v>
      </c>
      <c r="D10">
        <v>3.1186038977076599E-2</v>
      </c>
      <c r="E10">
        <v>5.3378282714580803E-2</v>
      </c>
      <c r="F10">
        <v>7.1089996288234203E-2</v>
      </c>
      <c r="G10">
        <v>8.0643469800690704E-2</v>
      </c>
      <c r="H10">
        <v>7.7792755619185999E-2</v>
      </c>
      <c r="I10">
        <v>9.3815235428420393E-2</v>
      </c>
      <c r="J10">
        <v>1.6162410743586799</v>
      </c>
      <c r="K10">
        <v>1.8565715934854499E-2</v>
      </c>
      <c r="L10">
        <v>6.9226084123550705E-2</v>
      </c>
      <c r="M10">
        <v>6.9226084123550705E-2</v>
      </c>
      <c r="N10">
        <v>6.9226084123550705E-2</v>
      </c>
      <c r="O10">
        <v>5.4521867286302803E-2</v>
      </c>
      <c r="P10">
        <v>0.123094300194054</v>
      </c>
      <c r="Q10">
        <v>3.6765748928324599E-2</v>
      </c>
      <c r="R10">
        <v>3.6765748928324501E-2</v>
      </c>
      <c r="S10">
        <v>5.5966125504329299E-2</v>
      </c>
      <c r="T10">
        <v>6.1854173976426001E-2</v>
      </c>
      <c r="U10">
        <v>7.8759368684477901E-2</v>
      </c>
      <c r="V10">
        <v>4.9148189045691897E-2</v>
      </c>
      <c r="W10">
        <v>9.7550211787628599E-2</v>
      </c>
      <c r="X10">
        <v>9.7550211787628599E-2</v>
      </c>
      <c r="Y10">
        <v>4.5181024299256002E-2</v>
      </c>
      <c r="Z10">
        <v>3.3437065559179101E-2</v>
      </c>
      <c r="AA10">
        <v>3.1631485745010499E-2</v>
      </c>
      <c r="AB10">
        <v>1.8581915330383E-2</v>
      </c>
      <c r="AC10">
        <v>5.1228526445746499E-2</v>
      </c>
      <c r="AD10">
        <v>2.7133491428156201E-2</v>
      </c>
      <c r="AE10">
        <v>5.0951148271658898E-2</v>
      </c>
      <c r="AF10">
        <v>5.4357836013276997E-2</v>
      </c>
      <c r="AG10">
        <v>6.8145374295652997E-2</v>
      </c>
      <c r="AH10">
        <v>9.1382339412137206E-2</v>
      </c>
      <c r="AI10">
        <v>8.8833426528608497E-2</v>
      </c>
      <c r="AJ10">
        <v>0.188287211461628</v>
      </c>
      <c r="AK10">
        <v>8.6608470645597097E-2</v>
      </c>
      <c r="AL10">
        <v>6.8442695755536603E-2</v>
      </c>
      <c r="AM10">
        <v>4.3947462413036598E-2</v>
      </c>
      <c r="AN10">
        <v>4.9353824920837598E-2</v>
      </c>
      <c r="AO10">
        <v>4.6898149561345401E-2</v>
      </c>
      <c r="AP10">
        <v>0.30354785062031497</v>
      </c>
      <c r="AQ10">
        <v>7.3819700074895495E-2</v>
      </c>
    </row>
    <row r="11" spans="2:43">
      <c r="B11">
        <v>4.7314604835984903E-2</v>
      </c>
      <c r="C11">
        <v>0.10502386492301399</v>
      </c>
      <c r="D11">
        <v>0.114690011686296</v>
      </c>
      <c r="E11">
        <v>9.7972781583754304E-2</v>
      </c>
      <c r="F11">
        <v>0.11118025956305699</v>
      </c>
      <c r="G11">
        <v>4.5887796841469097E-2</v>
      </c>
      <c r="H11">
        <v>9.7488378832311998E-2</v>
      </c>
      <c r="I11">
        <v>0.11521006161836</v>
      </c>
      <c r="J11">
        <v>0.136584077089034</v>
      </c>
      <c r="K11">
        <v>2.0931851986513101</v>
      </c>
      <c r="L11">
        <v>0.29031036189127502</v>
      </c>
      <c r="M11">
        <v>0.29031036189127502</v>
      </c>
      <c r="N11">
        <v>0.29031036189127502</v>
      </c>
      <c r="O11">
        <v>0.16167437247865499</v>
      </c>
      <c r="P11">
        <v>9.0279882810807802E-2</v>
      </c>
      <c r="Q11">
        <v>0.14792282296327899</v>
      </c>
      <c r="R11">
        <v>0.14792282296327899</v>
      </c>
      <c r="S11">
        <v>9.4008638619808405E-2</v>
      </c>
      <c r="T11">
        <v>9.6421753540393298E-2</v>
      </c>
      <c r="U11">
        <v>0.113986194970796</v>
      </c>
      <c r="V11">
        <v>8.52544270024293E-2</v>
      </c>
      <c r="W11">
        <v>5.14541803589528E-2</v>
      </c>
      <c r="X11">
        <v>5.14541803589528E-2</v>
      </c>
      <c r="Y11">
        <v>6.2812019555285703E-2</v>
      </c>
      <c r="Z11">
        <v>4.7867182157514301E-2</v>
      </c>
      <c r="AA11">
        <v>3.4507952219799902E-2</v>
      </c>
      <c r="AB11">
        <v>3.0230219806136702E-2</v>
      </c>
      <c r="AC11">
        <v>0.111224728580033</v>
      </c>
      <c r="AD11">
        <v>2.78209827005708E-2</v>
      </c>
      <c r="AE11">
        <v>0.16927106697154801</v>
      </c>
      <c r="AF11">
        <v>3.3743386750605203E-2</v>
      </c>
      <c r="AG11">
        <v>4.7308499216973297E-2</v>
      </c>
      <c r="AH11">
        <v>6.7808755818515504E-2</v>
      </c>
      <c r="AI11">
        <v>4.6498634519237601E-2</v>
      </c>
      <c r="AJ11">
        <v>3.7555265431199102E-2</v>
      </c>
      <c r="AK11">
        <v>2.3326438978800299E-2</v>
      </c>
      <c r="AL11">
        <v>7.0762425621597902E-2</v>
      </c>
      <c r="AM11">
        <v>3.14892469633423E-2</v>
      </c>
      <c r="AN11">
        <v>2.45103276091444E-2</v>
      </c>
      <c r="AO11">
        <v>0.175779163531494</v>
      </c>
      <c r="AP11">
        <v>3.9443779154427802E-2</v>
      </c>
      <c r="AQ11">
        <v>7.5695475393947803E-2</v>
      </c>
    </row>
    <row r="12" spans="2:43">
      <c r="B12">
        <v>0.15417900865352699</v>
      </c>
      <c r="C12">
        <v>0.26604084158396102</v>
      </c>
      <c r="D12">
        <v>0.37077701662888901</v>
      </c>
      <c r="E12">
        <v>0.13779891727513399</v>
      </c>
      <c r="F12">
        <v>0.104916074371193</v>
      </c>
      <c r="G12">
        <v>0.122062923241071</v>
      </c>
      <c r="H12">
        <v>0.35808591470100698</v>
      </c>
      <c r="I12">
        <v>0.30529098726957299</v>
      </c>
      <c r="J12">
        <v>0.43848322451647598</v>
      </c>
      <c r="K12">
        <v>8.5143610311726195E-2</v>
      </c>
      <c r="L12">
        <v>1.66132049761811</v>
      </c>
      <c r="M12">
        <v>0.66132049761810796</v>
      </c>
      <c r="N12">
        <v>0.66132049761810796</v>
      </c>
      <c r="O12">
        <v>0.16108345831580001</v>
      </c>
      <c r="P12">
        <v>0.17548267891677699</v>
      </c>
      <c r="Q12">
        <v>0.116717400905364</v>
      </c>
      <c r="R12">
        <v>0.116717400905364</v>
      </c>
      <c r="S12">
        <v>0.182211391944475</v>
      </c>
      <c r="T12">
        <v>0.25238607709914801</v>
      </c>
      <c r="U12">
        <v>0.14313224553209</v>
      </c>
      <c r="V12">
        <v>0.14991621807400601</v>
      </c>
      <c r="W12">
        <v>8.7907746382297799E-2</v>
      </c>
      <c r="X12">
        <v>8.7907746382297799E-2</v>
      </c>
      <c r="Y12">
        <v>7.1012489914512894E-2</v>
      </c>
      <c r="Z12">
        <v>9.0924501016053899E-2</v>
      </c>
      <c r="AA12">
        <v>7.0757240548975905E-2</v>
      </c>
      <c r="AB12">
        <v>8.0213559252084204E-2</v>
      </c>
      <c r="AC12">
        <v>0.14937813141282999</v>
      </c>
      <c r="AD12">
        <v>2.3447333836358799E-2</v>
      </c>
      <c r="AE12">
        <v>4.1097546530726503E-2</v>
      </c>
      <c r="AF12">
        <v>6.4050479390124801E-2</v>
      </c>
      <c r="AG12">
        <v>9.5460626909100496E-2</v>
      </c>
      <c r="AH12">
        <v>6.4006813210325697E-2</v>
      </c>
      <c r="AI12">
        <v>8.6810476288796901E-2</v>
      </c>
      <c r="AJ12">
        <v>6.6130506163517497E-2</v>
      </c>
      <c r="AK12">
        <v>3.7610875283420803E-2</v>
      </c>
      <c r="AL12">
        <v>0.16658063823077399</v>
      </c>
      <c r="AM12">
        <v>4.5803726315547598E-2</v>
      </c>
      <c r="AN12">
        <v>2.4738034846510701E-2</v>
      </c>
      <c r="AO12">
        <v>0.74864212560578502</v>
      </c>
      <c r="AP12">
        <v>9.8373609420289998E-2</v>
      </c>
      <c r="AQ12">
        <v>0.14410663779104699</v>
      </c>
    </row>
    <row r="13" spans="2:43">
      <c r="B13">
        <v>5.4877274122581997E-2</v>
      </c>
      <c r="C13">
        <v>9.4692502695043798E-2</v>
      </c>
      <c r="D13">
        <v>0.13197148010842299</v>
      </c>
      <c r="E13">
        <v>4.9047072845046398E-2</v>
      </c>
      <c r="F13">
        <v>3.73430099432326E-2</v>
      </c>
      <c r="G13">
        <v>4.3446124363557499E-2</v>
      </c>
      <c r="H13">
        <v>0.12745430968995</v>
      </c>
      <c r="I13">
        <v>0.108662894188769</v>
      </c>
      <c r="J13">
        <v>0.15607030021347101</v>
      </c>
      <c r="K13">
        <v>3.0305353287317899E-2</v>
      </c>
      <c r="L13">
        <v>0.23538526259995299</v>
      </c>
      <c r="M13">
        <v>1.23538526259995</v>
      </c>
      <c r="N13">
        <v>0.23538526259995399</v>
      </c>
      <c r="O13">
        <v>5.7334789829257299E-2</v>
      </c>
      <c r="P13">
        <v>6.2459936531613497E-2</v>
      </c>
      <c r="Q13">
        <v>4.1543482259636402E-2</v>
      </c>
      <c r="R13">
        <v>4.1543482259636402E-2</v>
      </c>
      <c r="S13">
        <v>6.4854902164624098E-2</v>
      </c>
      <c r="T13">
        <v>8.9832332139157894E-2</v>
      </c>
      <c r="U13">
        <v>5.0945375618633097E-2</v>
      </c>
      <c r="V13">
        <v>5.33600093968759E-2</v>
      </c>
      <c r="W13">
        <v>3.1289197707461802E-2</v>
      </c>
      <c r="X13">
        <v>3.1289197707461802E-2</v>
      </c>
      <c r="Y13">
        <v>2.5275632199686999E-2</v>
      </c>
      <c r="Z13">
        <v>3.2362957512949202E-2</v>
      </c>
      <c r="AA13">
        <v>2.5184780360080899E-2</v>
      </c>
      <c r="AB13">
        <v>2.8550588729792301E-2</v>
      </c>
      <c r="AC13">
        <v>5.3168486998856401E-2</v>
      </c>
      <c r="AD13">
        <v>8.3456608018019698E-3</v>
      </c>
      <c r="AE13">
        <v>1.4627939881974901E-2</v>
      </c>
      <c r="AF13">
        <v>2.27976280112363E-2</v>
      </c>
      <c r="AG13">
        <v>3.3977511027819603E-2</v>
      </c>
      <c r="AH13">
        <v>2.2782086127490001E-2</v>
      </c>
      <c r="AI13">
        <v>3.0898644431496002E-2</v>
      </c>
      <c r="AJ13">
        <v>2.35379767268467E-2</v>
      </c>
      <c r="AK13">
        <v>1.33869217478392E-2</v>
      </c>
      <c r="AL13">
        <v>5.9291413934870599E-2</v>
      </c>
      <c r="AM13">
        <v>1.63030208664568E-2</v>
      </c>
      <c r="AN13">
        <v>8.8050629426347001E-3</v>
      </c>
      <c r="AO13">
        <v>0.266465841681023</v>
      </c>
      <c r="AP13">
        <v>3.5014335124542002E-2</v>
      </c>
      <c r="AQ13">
        <v>5.12921932959048E-2</v>
      </c>
    </row>
    <row r="14" spans="2:43">
      <c r="B14">
        <v>5.2264071008580701E-2</v>
      </c>
      <c r="C14">
        <v>9.0183336782473894E-2</v>
      </c>
      <c r="D14">
        <v>0.12568712451162301</v>
      </c>
      <c r="E14">
        <v>4.67114983535315E-2</v>
      </c>
      <c r="F14">
        <v>3.5564771227027302E-2</v>
      </c>
      <c r="G14">
        <v>4.1377261599387601E-2</v>
      </c>
      <c r="H14">
        <v>0.121385054937747</v>
      </c>
      <c r="I14">
        <v>0.103488471398026</v>
      </c>
      <c r="J14">
        <v>0.14863838098573301</v>
      </c>
      <c r="K14">
        <v>2.88622414755163E-2</v>
      </c>
      <c r="L14">
        <v>0.22417644021598801</v>
      </c>
      <c r="M14">
        <v>0.22417644021598801</v>
      </c>
      <c r="N14">
        <v>1.22417644021599</v>
      </c>
      <c r="O14">
        <v>5.46045622990095E-2</v>
      </c>
      <c r="P14">
        <v>5.9485654504276599E-2</v>
      </c>
      <c r="Q14">
        <v>3.9565221392757699E-2</v>
      </c>
      <c r="R14">
        <v>3.9565221392757699E-2</v>
      </c>
      <c r="S14">
        <v>6.1766574086735797E-2</v>
      </c>
      <c r="T14">
        <v>8.5554602598824095E-2</v>
      </c>
      <c r="U14">
        <v>4.85194059623631E-2</v>
      </c>
      <c r="V14">
        <v>5.0819057501651298E-2</v>
      </c>
      <c r="W14">
        <v>2.9799236764987001E-2</v>
      </c>
      <c r="X14">
        <v>2.9799236764987101E-2</v>
      </c>
      <c r="Y14">
        <v>2.40720308417443E-2</v>
      </c>
      <c r="Z14">
        <v>3.0821864541498899E-2</v>
      </c>
      <c r="AA14">
        <v>2.3985505441888402E-2</v>
      </c>
      <c r="AB14">
        <v>2.7191037556912701E-2</v>
      </c>
      <c r="AC14">
        <v>5.0636655141281101E-2</v>
      </c>
      <c r="AD14">
        <v>7.9482486812494004E-3</v>
      </c>
      <c r="AE14">
        <v>1.39313726084863E-2</v>
      </c>
      <c r="AF14">
        <v>2.1712027315676698E-2</v>
      </c>
      <c r="AG14">
        <v>3.2359534864641E-2</v>
      </c>
      <c r="AH14">
        <v>2.1697225029998699E-2</v>
      </c>
      <c r="AI14">
        <v>2.9427280282981999E-2</v>
      </c>
      <c r="AJ14">
        <v>2.2417120804775901E-2</v>
      </c>
      <c r="AK14">
        <v>1.2749449058230101E-2</v>
      </c>
      <c r="AL14">
        <v>5.6468013689598501E-2</v>
      </c>
      <c r="AM14">
        <v>1.55266873973032E-2</v>
      </c>
      <c r="AN14">
        <v>8.3857742236741403E-3</v>
      </c>
      <c r="AO14">
        <v>0.253776991933788</v>
      </c>
      <c r="AP14">
        <v>3.33469867173697E-2</v>
      </c>
      <c r="AQ14">
        <v>4.88497081700087E-2</v>
      </c>
    </row>
    <row r="15" spans="2:43">
      <c r="B15">
        <v>9.1234404576123994E-3</v>
      </c>
      <c r="C15">
        <v>2.0123700901094499E-2</v>
      </c>
      <c r="D15">
        <v>1.14567763208908E-2</v>
      </c>
      <c r="E15">
        <v>3.3785172958203998E-2</v>
      </c>
      <c r="F15">
        <v>2.82610889888485E-2</v>
      </c>
      <c r="G15">
        <v>1.8665083988860302E-2</v>
      </c>
      <c r="H15">
        <v>1.34179991068679E-2</v>
      </c>
      <c r="I15">
        <v>2.62730213836295E-2</v>
      </c>
      <c r="J15">
        <v>3.8980824289026501E-2</v>
      </c>
      <c r="K15">
        <v>6.56451388184275E-3</v>
      </c>
      <c r="L15">
        <v>2.50717079074473E-2</v>
      </c>
      <c r="M15">
        <v>2.50717079074473E-2</v>
      </c>
      <c r="N15">
        <v>2.50717079074473E-2</v>
      </c>
      <c r="O15">
        <v>1.5746594567499499</v>
      </c>
      <c r="P15">
        <v>5.0297061718040499E-2</v>
      </c>
      <c r="Q15">
        <v>9.8297282986903906E-2</v>
      </c>
      <c r="R15">
        <v>9.8297282986903906E-2</v>
      </c>
      <c r="S15">
        <v>5.2362142649714297E-2</v>
      </c>
      <c r="T15">
        <v>6.5646142700205204E-2</v>
      </c>
      <c r="U15">
        <v>0.16380050676915101</v>
      </c>
      <c r="V15">
        <v>6.42154560760579E-2</v>
      </c>
      <c r="W15">
        <v>3.2141058269960603E-2</v>
      </c>
      <c r="X15">
        <v>3.21410582699607E-2</v>
      </c>
      <c r="Y15">
        <v>1.74076110895879E-2</v>
      </c>
      <c r="Z15">
        <v>2.2239264133852101E-2</v>
      </c>
      <c r="AA15">
        <v>6.4877399908314501E-3</v>
      </c>
      <c r="AB15">
        <v>4.6382668591756996E-3</v>
      </c>
      <c r="AC15">
        <v>0.39482696197037598</v>
      </c>
      <c r="AD15">
        <v>4.88511761407624E-3</v>
      </c>
      <c r="AE15">
        <v>6.8940454139041502E-3</v>
      </c>
      <c r="AF15">
        <v>9.2441400671184597E-3</v>
      </c>
      <c r="AG15">
        <v>2.1714803875031101E-2</v>
      </c>
      <c r="AH15">
        <v>8.5993162972789194E-3</v>
      </c>
      <c r="AI15">
        <v>1.1870099714141E-2</v>
      </c>
      <c r="AJ15">
        <v>7.1124459076430998E-3</v>
      </c>
      <c r="AK15">
        <v>4.1159626283784299E-3</v>
      </c>
      <c r="AL15">
        <v>1.7917646932895201E-2</v>
      </c>
      <c r="AM15">
        <v>5.61785552076202E-3</v>
      </c>
      <c r="AN15">
        <v>4.8892676417729803E-3</v>
      </c>
      <c r="AO15">
        <v>1.60809186175663E-2</v>
      </c>
      <c r="AP15">
        <v>1.03197777127435E-2</v>
      </c>
      <c r="AQ15">
        <v>1.9189196407866899E-2</v>
      </c>
    </row>
    <row r="16" spans="2:43">
      <c r="B16">
        <v>2.4494290977320199E-2</v>
      </c>
      <c r="C16">
        <v>0.145669436934664</v>
      </c>
      <c r="D16">
        <v>1.1699930067021899E-2</v>
      </c>
      <c r="E16">
        <v>0.36525390518367701</v>
      </c>
      <c r="F16">
        <v>0.73568406386336904</v>
      </c>
      <c r="G16">
        <v>1.8052417461097401E-2</v>
      </c>
      <c r="H16">
        <v>2.6606670476012801E-2</v>
      </c>
      <c r="I16">
        <v>2.97566075710761E-2</v>
      </c>
      <c r="J16">
        <v>5.5385481757483902E-2</v>
      </c>
      <c r="K16">
        <v>1.19636299442498E-2</v>
      </c>
      <c r="L16">
        <v>2.0545488245377899E-2</v>
      </c>
      <c r="M16">
        <v>2.0545488245377899E-2</v>
      </c>
      <c r="N16">
        <v>2.0545488245377899E-2</v>
      </c>
      <c r="O16">
        <v>3.8704845291042303E-2</v>
      </c>
      <c r="P16">
        <v>1.4843505203592</v>
      </c>
      <c r="Q16">
        <v>7.2218949993946902E-2</v>
      </c>
      <c r="R16">
        <v>7.2218949993946804E-2</v>
      </c>
      <c r="S16">
        <v>3.8585307938827598E-2</v>
      </c>
      <c r="T16">
        <v>9.2253411428742604E-2</v>
      </c>
      <c r="U16">
        <v>6.8797342148421606E-2</v>
      </c>
      <c r="V16">
        <v>5.0878210908643098E-2</v>
      </c>
      <c r="W16">
        <v>2.8290391924485701E-2</v>
      </c>
      <c r="X16">
        <v>2.8290391924485701E-2</v>
      </c>
      <c r="Y16">
        <v>3.7744995601032602E-2</v>
      </c>
      <c r="Z16">
        <v>3.9853503080121602E-2</v>
      </c>
      <c r="AA16">
        <v>3.4207265351863199E-2</v>
      </c>
      <c r="AB16">
        <v>5.5445124038034704E-3</v>
      </c>
      <c r="AC16">
        <v>3.8377262871509103E-2</v>
      </c>
      <c r="AD16">
        <v>5.74395535935823E-3</v>
      </c>
      <c r="AE16">
        <v>8.0940882752570803E-3</v>
      </c>
      <c r="AF16">
        <v>1.04017867999562E-2</v>
      </c>
      <c r="AG16">
        <v>2.7128940085457302E-2</v>
      </c>
      <c r="AH16">
        <v>1.16844671324145E-2</v>
      </c>
      <c r="AI16">
        <v>9.8007578348011503E-3</v>
      </c>
      <c r="AJ16">
        <v>1.28893430419573E-2</v>
      </c>
      <c r="AK16">
        <v>5.9584218257356901E-3</v>
      </c>
      <c r="AL16">
        <v>1.6821521003986799E-2</v>
      </c>
      <c r="AM16">
        <v>7.4223918945531698E-3</v>
      </c>
      <c r="AN16">
        <v>4.0744803544528899E-3</v>
      </c>
      <c r="AO16">
        <v>2.3215842646379901E-2</v>
      </c>
      <c r="AP16">
        <v>1.3922482254831999E-2</v>
      </c>
      <c r="AQ16">
        <v>2.4181027608341898E-2</v>
      </c>
    </row>
    <row r="17" spans="2:43">
      <c r="B17">
        <v>9.6971955044146303E-3</v>
      </c>
      <c r="C17">
        <v>3.1433384462167702E-2</v>
      </c>
      <c r="D17">
        <v>2.3343385103493899E-2</v>
      </c>
      <c r="E17">
        <v>5.9149493085261802E-2</v>
      </c>
      <c r="F17">
        <v>7.4660090190981895E-2</v>
      </c>
      <c r="G17">
        <v>1.20919673494731E-2</v>
      </c>
      <c r="H17">
        <v>1.52329430265016E-2</v>
      </c>
      <c r="I17">
        <v>6.3883956759959504E-2</v>
      </c>
      <c r="J17">
        <v>6.4949488771593705E-2</v>
      </c>
      <c r="K17">
        <v>1.02273180878117E-2</v>
      </c>
      <c r="L17">
        <v>2.45090442576592E-2</v>
      </c>
      <c r="M17">
        <v>2.45090442576592E-2</v>
      </c>
      <c r="N17">
        <v>2.45090442576592E-2</v>
      </c>
      <c r="O17">
        <v>6.6471046188971594E-2</v>
      </c>
      <c r="P17">
        <v>0.14202311316086799</v>
      </c>
      <c r="Q17">
        <v>1.27255857814524</v>
      </c>
      <c r="R17">
        <v>0.27255857814524198</v>
      </c>
      <c r="S17">
        <v>0.198302796402758</v>
      </c>
      <c r="T17">
        <v>8.3250528530015203E-2</v>
      </c>
      <c r="U17">
        <v>0.17800021236813299</v>
      </c>
      <c r="V17">
        <v>0.174656374951384</v>
      </c>
      <c r="W17">
        <v>4.5083525341188799E-2</v>
      </c>
      <c r="X17">
        <v>4.5083525341188799E-2</v>
      </c>
      <c r="Y17">
        <v>6.0649898587928498E-2</v>
      </c>
      <c r="Z17">
        <v>2.3601173166643199E-2</v>
      </c>
      <c r="AA17">
        <v>1.0060148064512E-2</v>
      </c>
      <c r="AB17">
        <v>5.6079443267056097E-3</v>
      </c>
      <c r="AC17">
        <v>0.11355427633783199</v>
      </c>
      <c r="AD17">
        <v>6.34244898714258E-3</v>
      </c>
      <c r="AE17">
        <v>1.02703673952324E-2</v>
      </c>
      <c r="AF17">
        <v>9.2124479553882792E-3</v>
      </c>
      <c r="AG17">
        <v>2.6610700437150699E-2</v>
      </c>
      <c r="AH17">
        <v>1.3864051901827001E-2</v>
      </c>
      <c r="AI17">
        <v>9.92865561912901E-3</v>
      </c>
      <c r="AJ17">
        <v>1.09115942217697E-2</v>
      </c>
      <c r="AK17">
        <v>6.1470069552002401E-3</v>
      </c>
      <c r="AL17">
        <v>2.7218377523021899E-2</v>
      </c>
      <c r="AM17">
        <v>8.6588151523685295E-3</v>
      </c>
      <c r="AN17">
        <v>4.7573573148300902E-3</v>
      </c>
      <c r="AO17">
        <v>1.6300297208705398E-2</v>
      </c>
      <c r="AP17">
        <v>1.6529592695256601E-2</v>
      </c>
      <c r="AQ17">
        <v>3.16817872954787E-2</v>
      </c>
    </row>
    <row r="18" spans="2:43">
      <c r="B18">
        <v>1.3391365094042E-2</v>
      </c>
      <c r="C18">
        <v>4.3408007351794203E-2</v>
      </c>
      <c r="D18">
        <v>3.2236103129563203E-2</v>
      </c>
      <c r="E18">
        <v>8.1682632764035298E-2</v>
      </c>
      <c r="F18">
        <v>0.10310202945501699</v>
      </c>
      <c r="G18">
        <v>1.6698431078012999E-2</v>
      </c>
      <c r="H18">
        <v>2.10359687878293E-2</v>
      </c>
      <c r="I18">
        <v>8.8220702319249597E-2</v>
      </c>
      <c r="J18">
        <v>8.9692150605837795E-2</v>
      </c>
      <c r="K18">
        <v>1.4123439223592301E-2</v>
      </c>
      <c r="L18">
        <v>3.3845822745003501E-2</v>
      </c>
      <c r="M18">
        <v>3.3845822745003501E-2</v>
      </c>
      <c r="N18">
        <v>3.3845822745003501E-2</v>
      </c>
      <c r="O18">
        <v>9.17933499670089E-2</v>
      </c>
      <c r="P18">
        <v>0.196127156664307</v>
      </c>
      <c r="Q18">
        <v>0.37639041747118901</v>
      </c>
      <c r="R18">
        <v>1.3763904174711901</v>
      </c>
      <c r="S18">
        <v>0.27384671949483602</v>
      </c>
      <c r="T18">
        <v>0.114965016514413</v>
      </c>
      <c r="U18">
        <v>0.24580981695426901</v>
      </c>
      <c r="V18">
        <v>0.241192136894989</v>
      </c>
      <c r="W18">
        <v>6.2258203279199897E-2</v>
      </c>
      <c r="X18">
        <v>6.2258203279199897E-2</v>
      </c>
      <c r="Y18">
        <v>8.3754622283229205E-2</v>
      </c>
      <c r="Z18">
        <v>3.2592096388457101E-2</v>
      </c>
      <c r="AA18">
        <v>1.3892585700794199E-2</v>
      </c>
      <c r="AB18">
        <v>7.7443036859772196E-3</v>
      </c>
      <c r="AC18">
        <v>0.15681304876348501</v>
      </c>
      <c r="AD18">
        <v>8.7586200621913302E-3</v>
      </c>
      <c r="AE18">
        <v>1.41828885435018E-2</v>
      </c>
      <c r="AF18">
        <v>1.27219518627965E-2</v>
      </c>
      <c r="AG18">
        <v>3.6748110339636403E-2</v>
      </c>
      <c r="AH18">
        <v>1.9145595481071101E-2</v>
      </c>
      <c r="AI18">
        <v>1.37110005972785E-2</v>
      </c>
      <c r="AJ18">
        <v>1.50683919698981E-2</v>
      </c>
      <c r="AK18">
        <v>8.4887238702922706E-3</v>
      </c>
      <c r="AL18">
        <v>3.7587283294876601E-2</v>
      </c>
      <c r="AM18">
        <v>1.19574114304967E-2</v>
      </c>
      <c r="AN18">
        <v>6.5696839109396403E-3</v>
      </c>
      <c r="AO18">
        <v>2.2509934079864499E-2</v>
      </c>
      <c r="AP18">
        <v>2.2826580300897899E-2</v>
      </c>
      <c r="AQ18">
        <v>4.3751039779493503E-2</v>
      </c>
    </row>
    <row r="19" spans="2:43">
      <c r="B19">
        <v>2.4473461774697301E-2</v>
      </c>
      <c r="C19">
        <v>4.8236444218013999E-2</v>
      </c>
      <c r="D19">
        <v>1.69178480129328E-2</v>
      </c>
      <c r="E19">
        <v>5.3469537283141702E-2</v>
      </c>
      <c r="F19">
        <v>8.3892917496419098E-2</v>
      </c>
      <c r="G19">
        <v>2.8752379942396201E-2</v>
      </c>
      <c r="H19">
        <v>2.5326815449659701E-2</v>
      </c>
      <c r="I19">
        <v>6.8216262711668696E-2</v>
      </c>
      <c r="J19">
        <v>3.9700796994197998E-2</v>
      </c>
      <c r="K19">
        <v>1.51949223926776E-2</v>
      </c>
      <c r="L19">
        <v>3.9683072883597598E-2</v>
      </c>
      <c r="M19">
        <v>3.9683072883597598E-2</v>
      </c>
      <c r="N19">
        <v>3.9683072883597598E-2</v>
      </c>
      <c r="O19">
        <v>6.6090975140727704E-2</v>
      </c>
      <c r="P19">
        <v>0.15557392075384699</v>
      </c>
      <c r="Q19">
        <v>2.52272465594886E-2</v>
      </c>
      <c r="R19">
        <v>2.52272465594886E-2</v>
      </c>
      <c r="S19">
        <v>1.61909835664958</v>
      </c>
      <c r="T19">
        <v>9.1811077425388896E-2</v>
      </c>
      <c r="U19">
        <v>7.8864501096429604E-2</v>
      </c>
      <c r="V19">
        <v>0.122783334277119</v>
      </c>
      <c r="W19">
        <v>7.0689453969305205E-2</v>
      </c>
      <c r="X19">
        <v>7.0689453969305205E-2</v>
      </c>
      <c r="Y19">
        <v>7.5461470691248103E-2</v>
      </c>
      <c r="Z19">
        <v>2.5343371697228001E-2</v>
      </c>
      <c r="AA19">
        <v>1.4106880945308599E-2</v>
      </c>
      <c r="AB19">
        <v>8.6453984042965393E-3</v>
      </c>
      <c r="AC19">
        <v>0.173765960336176</v>
      </c>
      <c r="AD19">
        <v>8.6877100285422601E-3</v>
      </c>
      <c r="AE19">
        <v>1.4985071685802801E-2</v>
      </c>
      <c r="AF19">
        <v>1.7895189150795899E-2</v>
      </c>
      <c r="AG19">
        <v>3.4647026329514101E-2</v>
      </c>
      <c r="AH19">
        <v>3.91554897452496E-2</v>
      </c>
      <c r="AI19">
        <v>2.10838168408626E-2</v>
      </c>
      <c r="AJ19">
        <v>1.27840452523394E-2</v>
      </c>
      <c r="AK19">
        <v>9.4195217652416792E-3</v>
      </c>
      <c r="AL19">
        <v>9.1796501511911599E-2</v>
      </c>
      <c r="AM19">
        <v>2.2755930225471201E-2</v>
      </c>
      <c r="AN19">
        <v>7.55148687110648E-3</v>
      </c>
      <c r="AO19">
        <v>2.6037484951131701E-2</v>
      </c>
      <c r="AP19">
        <v>2.24600925216638E-2</v>
      </c>
      <c r="AQ19">
        <v>9.73514966278375E-2</v>
      </c>
    </row>
    <row r="20" spans="2:43">
      <c r="B20">
        <v>2.4962968569414198E-2</v>
      </c>
      <c r="C20">
        <v>4.7579930819561599E-2</v>
      </c>
      <c r="D20">
        <v>4.1537582350705898E-2</v>
      </c>
      <c r="E20">
        <v>5.3468217061258698E-2</v>
      </c>
      <c r="F20">
        <v>4.9596185944590997E-2</v>
      </c>
      <c r="G20">
        <v>2.8958475916489899E-2</v>
      </c>
      <c r="H20">
        <v>4.2958974834954901E-2</v>
      </c>
      <c r="I20">
        <v>6.4855047433184099E-2</v>
      </c>
      <c r="J20">
        <v>5.2577226052314699E-2</v>
      </c>
      <c r="K20">
        <v>4.1820006205376299E-2</v>
      </c>
      <c r="L20">
        <v>6.1626459540398103E-2</v>
      </c>
      <c r="M20">
        <v>6.1626459540398103E-2</v>
      </c>
      <c r="N20">
        <v>6.1626459540398103E-2</v>
      </c>
      <c r="O20">
        <v>5.8322994802149301E-2</v>
      </c>
      <c r="P20">
        <v>6.8697719761691395E-2</v>
      </c>
      <c r="Q20">
        <v>6.1758480829249902E-2</v>
      </c>
      <c r="R20">
        <v>6.1758480829249902E-2</v>
      </c>
      <c r="S20">
        <v>5.50871920270452E-2</v>
      </c>
      <c r="T20">
        <v>1.81907597896495</v>
      </c>
      <c r="U20">
        <v>0.118941324630534</v>
      </c>
      <c r="V20">
        <v>7.9136889234014296E-2</v>
      </c>
      <c r="W20">
        <v>3.41788130588353E-2</v>
      </c>
      <c r="X20">
        <v>3.41788130588353E-2</v>
      </c>
      <c r="Y20">
        <v>5.7037404291695001E-2</v>
      </c>
      <c r="Z20">
        <v>0.17578333031816601</v>
      </c>
      <c r="AA20">
        <v>3.3706286747296803E-2</v>
      </c>
      <c r="AB20">
        <v>4.2122387883730399E-2</v>
      </c>
      <c r="AC20">
        <v>5.0865890449242203E-2</v>
      </c>
      <c r="AD20">
        <v>6.9949364956522098E-2</v>
      </c>
      <c r="AE20">
        <v>2.29717368698686E-2</v>
      </c>
      <c r="AF20">
        <v>3.5381273191231903E-2</v>
      </c>
      <c r="AG20">
        <v>0.45071856936732102</v>
      </c>
      <c r="AH20">
        <v>6.0391008832287402E-2</v>
      </c>
      <c r="AI20">
        <v>4.3756185103525497E-2</v>
      </c>
      <c r="AJ20">
        <v>2.72902799958997E-2</v>
      </c>
      <c r="AK20">
        <v>2.0420536735822802E-2</v>
      </c>
      <c r="AL20">
        <v>0.13405319353804401</v>
      </c>
      <c r="AM20">
        <v>7.5028027297648806E-2</v>
      </c>
      <c r="AN20">
        <v>2.7935243978791598E-2</v>
      </c>
      <c r="AO20">
        <v>4.2204772642372698E-2</v>
      </c>
      <c r="AP20">
        <v>3.8625029588625501E-2</v>
      </c>
      <c r="AQ20">
        <v>0.34111289134858802</v>
      </c>
    </row>
    <row r="21" spans="2:43">
      <c r="B21">
        <v>1.39581559104057E-2</v>
      </c>
      <c r="C21">
        <v>4.0302709437553798E-2</v>
      </c>
      <c r="D21">
        <v>2.3341993622744198E-2</v>
      </c>
      <c r="E21">
        <v>0.17309885948864101</v>
      </c>
      <c r="F21">
        <v>6.4749890177556904E-2</v>
      </c>
      <c r="G21">
        <v>1.43373493282185E-2</v>
      </c>
      <c r="H21">
        <v>2.5332303611862599E-2</v>
      </c>
      <c r="I21">
        <v>2.9297588698538199E-2</v>
      </c>
      <c r="J21">
        <v>3.10537725580864E-2</v>
      </c>
      <c r="K21">
        <v>1.5705679758715601E-2</v>
      </c>
      <c r="L21">
        <v>4.6783832319270399E-2</v>
      </c>
      <c r="M21">
        <v>4.6783832319270399E-2</v>
      </c>
      <c r="N21">
        <v>4.6783832319270399E-2</v>
      </c>
      <c r="O21">
        <v>3.8585728506542703E-2</v>
      </c>
      <c r="P21">
        <v>9.6861754050687393E-2</v>
      </c>
      <c r="Q21">
        <v>4.6938306448152702E-2</v>
      </c>
      <c r="R21">
        <v>4.6938306448152702E-2</v>
      </c>
      <c r="S21">
        <v>3.2478639912403601E-2</v>
      </c>
      <c r="T21">
        <v>0.29755362766820298</v>
      </c>
      <c r="U21">
        <v>1.5475837464081801</v>
      </c>
      <c r="V21">
        <v>9.8966130717632994E-2</v>
      </c>
      <c r="W21">
        <v>6.3242467479740203E-2</v>
      </c>
      <c r="X21">
        <v>6.32424674797403E-2</v>
      </c>
      <c r="Y21">
        <v>2.1108906236808101E-2</v>
      </c>
      <c r="Z21">
        <v>8.8168459182410702E-2</v>
      </c>
      <c r="AA21">
        <v>1.5957189488977699E-2</v>
      </c>
      <c r="AB21">
        <v>1.44782144869021E-2</v>
      </c>
      <c r="AC21">
        <v>8.5828649734389501E-2</v>
      </c>
      <c r="AD21">
        <v>2.17667199987952E-2</v>
      </c>
      <c r="AE21">
        <v>1.3791012839867599E-2</v>
      </c>
      <c r="AF21">
        <v>1.6493885060872401E-2</v>
      </c>
      <c r="AG21">
        <v>8.7536643924060104E-2</v>
      </c>
      <c r="AH21">
        <v>1.9204508795090901E-2</v>
      </c>
      <c r="AI21">
        <v>1.321701546334E-2</v>
      </c>
      <c r="AJ21">
        <v>9.9339137483685901E-3</v>
      </c>
      <c r="AK21">
        <v>7.5723594864955703E-3</v>
      </c>
      <c r="AL21">
        <v>8.3101694591308797E-2</v>
      </c>
      <c r="AM21">
        <v>1.5657497370766899E-2</v>
      </c>
      <c r="AN21">
        <v>8.2222763697205707E-3</v>
      </c>
      <c r="AO21">
        <v>2.9850832281129201E-2</v>
      </c>
      <c r="AP21">
        <v>1.28737568978688E-2</v>
      </c>
      <c r="AQ21">
        <v>6.3596103562547995E-2</v>
      </c>
    </row>
    <row r="22" spans="2:43">
      <c r="B22">
        <v>1.6152265138401699E-2</v>
      </c>
      <c r="C22">
        <v>6.4611932737642694E-2</v>
      </c>
      <c r="D22">
        <v>1.95217354564267E-2</v>
      </c>
      <c r="E22">
        <v>8.78429736597372E-2</v>
      </c>
      <c r="F22">
        <v>0.13700682959509999</v>
      </c>
      <c r="G22">
        <v>2.2921154789180699E-2</v>
      </c>
      <c r="H22">
        <v>3.1199730872259999E-2</v>
      </c>
      <c r="I22">
        <v>3.6953886203479502E-2</v>
      </c>
      <c r="J22">
        <v>4.2415061423971598E-2</v>
      </c>
      <c r="K22">
        <v>3.0827989117611199E-2</v>
      </c>
      <c r="L22">
        <v>4.3637293652313898E-2</v>
      </c>
      <c r="M22">
        <v>4.3637293652313898E-2</v>
      </c>
      <c r="N22">
        <v>4.3637293652313898E-2</v>
      </c>
      <c r="O22">
        <v>0.23699918770613601</v>
      </c>
      <c r="P22">
        <v>0.26149568976578702</v>
      </c>
      <c r="Q22">
        <v>4.97391313026882E-2</v>
      </c>
      <c r="R22">
        <v>4.97391313026882E-2</v>
      </c>
      <c r="S22">
        <v>7.4972844918922601E-2</v>
      </c>
      <c r="T22">
        <v>0.15893493721757901</v>
      </c>
      <c r="U22">
        <v>0.12023561223505499</v>
      </c>
      <c r="V22">
        <v>1.50174896241918</v>
      </c>
      <c r="W22">
        <v>0.10574774036506</v>
      </c>
      <c r="X22">
        <v>0.10574774036506</v>
      </c>
      <c r="Y22">
        <v>2.5982853021604298E-2</v>
      </c>
      <c r="Z22">
        <v>5.21754079422986E-2</v>
      </c>
      <c r="AA22">
        <v>1.97345402923805E-2</v>
      </c>
      <c r="AB22">
        <v>1.04702192609242E-2</v>
      </c>
      <c r="AC22">
        <v>0.101465864534849</v>
      </c>
      <c r="AD22">
        <v>1.02328104809821E-2</v>
      </c>
      <c r="AE22">
        <v>2.9971830132769401E-2</v>
      </c>
      <c r="AF22">
        <v>1.8911500402674499E-2</v>
      </c>
      <c r="AG22">
        <v>4.92636268773083E-2</v>
      </c>
      <c r="AH22">
        <v>1.7334825850782699E-2</v>
      </c>
      <c r="AI22">
        <v>1.53612297884968E-2</v>
      </c>
      <c r="AJ22">
        <v>1.20962536401443E-2</v>
      </c>
      <c r="AK22">
        <v>7.41585968147689E-3</v>
      </c>
      <c r="AL22">
        <v>2.7905795830856499E-2</v>
      </c>
      <c r="AM22">
        <v>1.1430022622002701E-2</v>
      </c>
      <c r="AN22">
        <v>6.4721622508732198E-3</v>
      </c>
      <c r="AO22">
        <v>2.89410613929846E-2</v>
      </c>
      <c r="AP22">
        <v>1.7376008369310698E-2</v>
      </c>
      <c r="AQ22">
        <v>4.0561813490394998E-2</v>
      </c>
    </row>
    <row r="23" spans="2:43">
      <c r="B23">
        <v>3.9673264679674802E-2</v>
      </c>
      <c r="C23">
        <v>4.7209151528481E-2</v>
      </c>
      <c r="D23">
        <v>2.4611712970824699E-2</v>
      </c>
      <c r="E23">
        <v>6.6610666345310293E-2</v>
      </c>
      <c r="F23">
        <v>9.8053647317109499E-2</v>
      </c>
      <c r="G23">
        <v>2.5851687839234801E-2</v>
      </c>
      <c r="H23">
        <v>3.30315625830589E-2</v>
      </c>
      <c r="I23">
        <v>3.7818763018421797E-2</v>
      </c>
      <c r="J23">
        <v>3.9154158490419998E-2</v>
      </c>
      <c r="K23">
        <v>1.21261119704129E-2</v>
      </c>
      <c r="L23">
        <v>6.1881379234177303E-2</v>
      </c>
      <c r="M23">
        <v>6.1881379234177303E-2</v>
      </c>
      <c r="N23">
        <v>6.1881379234177303E-2</v>
      </c>
      <c r="O23">
        <v>3.15416296032896E-2</v>
      </c>
      <c r="P23">
        <v>0.18449350761486999</v>
      </c>
      <c r="Q23">
        <v>3.4276408931749401E-2</v>
      </c>
      <c r="R23">
        <v>3.4276408931749498E-2</v>
      </c>
      <c r="S23">
        <v>2.92906325311953E-2</v>
      </c>
      <c r="T23">
        <v>5.6368168563688099E-2</v>
      </c>
      <c r="U23">
        <v>0.13278253404141199</v>
      </c>
      <c r="V23">
        <v>3.8231718349441703E-2</v>
      </c>
      <c r="W23">
        <v>2.1628422555531901</v>
      </c>
      <c r="X23">
        <v>1.1628422555531901</v>
      </c>
      <c r="Y23">
        <v>6.8831293154188899E-2</v>
      </c>
      <c r="Z23">
        <v>2.54079297076917E-2</v>
      </c>
      <c r="AA23">
        <v>1.6970782057510202E-2</v>
      </c>
      <c r="AB23">
        <v>1.0417876576871999E-2</v>
      </c>
      <c r="AC23">
        <v>3.1579015386947198E-2</v>
      </c>
      <c r="AD23">
        <v>1.26462605491046E-2</v>
      </c>
      <c r="AE23">
        <v>0.18843138857494399</v>
      </c>
      <c r="AF23">
        <v>1.50184854272041E-2</v>
      </c>
      <c r="AG23">
        <v>2.5787902272536901E-2</v>
      </c>
      <c r="AH23">
        <v>3.6860369948062001E-2</v>
      </c>
      <c r="AI23">
        <v>1.7999923350815301E-2</v>
      </c>
      <c r="AJ23">
        <v>1.8741049087388099E-2</v>
      </c>
      <c r="AK23">
        <v>1.1471486231965301E-2</v>
      </c>
      <c r="AL23">
        <v>3.0861681072957E-2</v>
      </c>
      <c r="AM23">
        <v>1.35884392509671E-2</v>
      </c>
      <c r="AN23">
        <v>7.0931733431332904E-3</v>
      </c>
      <c r="AO23">
        <v>3.9166560283210701E-2</v>
      </c>
      <c r="AP23">
        <v>1.48207819454442E-2</v>
      </c>
      <c r="AQ23">
        <v>2.5347402627667801E-2</v>
      </c>
    </row>
    <row r="24" spans="2:43">
      <c r="B24">
        <v>1.1189895218039699E-2</v>
      </c>
      <c r="C24">
        <v>1.33154017700694E-2</v>
      </c>
      <c r="D24">
        <v>6.9417649722477602E-3</v>
      </c>
      <c r="E24">
        <v>1.87876240778827E-2</v>
      </c>
      <c r="F24">
        <v>2.7656157140097001E-2</v>
      </c>
      <c r="G24">
        <v>7.2915017017972797E-3</v>
      </c>
      <c r="H24">
        <v>9.3165941906212402E-3</v>
      </c>
      <c r="I24">
        <v>1.06668309785406E-2</v>
      </c>
      <c r="J24">
        <v>1.1043480213863401E-2</v>
      </c>
      <c r="K24">
        <v>3.42018559917569E-3</v>
      </c>
      <c r="L24">
        <v>1.7453721300974698E-2</v>
      </c>
      <c r="M24">
        <v>1.7453721300974698E-2</v>
      </c>
      <c r="N24">
        <v>1.7453721300974698E-2</v>
      </c>
      <c r="O24">
        <v>8.8963570942294894E-3</v>
      </c>
      <c r="P24">
        <v>5.2036630798431398E-2</v>
      </c>
      <c r="Q24">
        <v>9.6677054426338796E-3</v>
      </c>
      <c r="R24">
        <v>9.6677054426338796E-3</v>
      </c>
      <c r="S24">
        <v>8.2614605724710792E-3</v>
      </c>
      <c r="T24">
        <v>1.5898714415374E-2</v>
      </c>
      <c r="U24">
        <v>3.7451483703471303E-2</v>
      </c>
      <c r="V24">
        <v>1.07833049873224E-2</v>
      </c>
      <c r="W24">
        <v>0.32798114919795401</v>
      </c>
      <c r="X24">
        <v>1.3279811491979501</v>
      </c>
      <c r="Y24">
        <v>1.94139542689271E-2</v>
      </c>
      <c r="Z24">
        <v>7.1663392455343098E-3</v>
      </c>
      <c r="AA24">
        <v>4.7866304769782599E-3</v>
      </c>
      <c r="AB24">
        <v>2.9383754600876199E-3</v>
      </c>
      <c r="AC24">
        <v>8.9069015163271894E-3</v>
      </c>
      <c r="AD24">
        <v>3.5668939027837599E-3</v>
      </c>
      <c r="AE24">
        <v>5.3147313937660999E-2</v>
      </c>
      <c r="AF24">
        <v>4.2359830909012601E-3</v>
      </c>
      <c r="AG24">
        <v>7.2735112975642197E-3</v>
      </c>
      <c r="AH24">
        <v>1.0396514218422E-2</v>
      </c>
      <c r="AI24">
        <v>5.0769013034773196E-3</v>
      </c>
      <c r="AJ24">
        <v>5.2859368777290099E-3</v>
      </c>
      <c r="AK24">
        <v>3.2355471857973702E-3</v>
      </c>
      <c r="AL24">
        <v>8.7045763153183707E-3</v>
      </c>
      <c r="AM24">
        <v>3.8326361334498201E-3</v>
      </c>
      <c r="AN24">
        <v>2.0006389912940298E-3</v>
      </c>
      <c r="AO24">
        <v>1.1046977945163201E-2</v>
      </c>
      <c r="AP24">
        <v>4.1802207278420897E-3</v>
      </c>
      <c r="AQ24">
        <v>7.1492670394619397E-3</v>
      </c>
    </row>
    <row r="25" spans="2:43">
      <c r="B25">
        <v>1.7167885131667701E-3</v>
      </c>
      <c r="C25">
        <v>4.95959761107366E-3</v>
      </c>
      <c r="D25">
        <v>2.6220863187832598E-3</v>
      </c>
      <c r="E25">
        <v>5.9731144508024499E-3</v>
      </c>
      <c r="F25">
        <v>6.2607954942572501E-3</v>
      </c>
      <c r="G25">
        <v>2.6368794986179902E-3</v>
      </c>
      <c r="H25">
        <v>4.1937813895985597E-3</v>
      </c>
      <c r="I25">
        <v>6.8541418424079804E-3</v>
      </c>
      <c r="J25">
        <v>1.40696834738934E-2</v>
      </c>
      <c r="K25">
        <v>1.99065728662569E-3</v>
      </c>
      <c r="L25">
        <v>3.9873932858482597E-3</v>
      </c>
      <c r="M25">
        <v>3.9873932858482597E-3</v>
      </c>
      <c r="N25">
        <v>3.9873932858482597E-3</v>
      </c>
      <c r="O25">
        <v>9.8002869147627708E-3</v>
      </c>
      <c r="P25">
        <v>8.3748927609747503E-3</v>
      </c>
      <c r="Q25">
        <v>1.6608290539803401E-2</v>
      </c>
      <c r="R25">
        <v>1.6608290539803401E-2</v>
      </c>
      <c r="S25">
        <v>1.48040432051821E-2</v>
      </c>
      <c r="T25">
        <v>5.9756610899038198E-3</v>
      </c>
      <c r="U25">
        <v>7.7392732122102898E-3</v>
      </c>
      <c r="V25">
        <v>7.4863339524448404E-3</v>
      </c>
      <c r="W25">
        <v>5.0241080647125697E-3</v>
      </c>
      <c r="X25">
        <v>5.0241080647125697E-3</v>
      </c>
      <c r="Y25">
        <v>1.0391302153478299</v>
      </c>
      <c r="Z25">
        <v>1.22186505819591E-2</v>
      </c>
      <c r="AA25">
        <v>2.5345056315954498E-3</v>
      </c>
      <c r="AB25">
        <v>4.9111041146991602E-3</v>
      </c>
      <c r="AC25">
        <v>7.0997932930813102E-3</v>
      </c>
      <c r="AD25">
        <v>2.2537060998598199E-3</v>
      </c>
      <c r="AE25">
        <v>2.86082989768063E-3</v>
      </c>
      <c r="AF25">
        <v>3.3061593566741602E-3</v>
      </c>
      <c r="AG25">
        <v>4.6205401430507503E-3</v>
      </c>
      <c r="AH25">
        <v>2.4004152922000001E-2</v>
      </c>
      <c r="AI25">
        <v>2.3661714355370498E-3</v>
      </c>
      <c r="AJ25">
        <v>4.5145585584955702E-3</v>
      </c>
      <c r="AK25">
        <v>4.6387720462927199E-3</v>
      </c>
      <c r="AL25">
        <v>1.3163180087818501E-2</v>
      </c>
      <c r="AM25">
        <v>3.7264146504986102E-3</v>
      </c>
      <c r="AN25">
        <v>1.7235799123759101E-3</v>
      </c>
      <c r="AO25">
        <v>2.75210232418559E-3</v>
      </c>
      <c r="AP25">
        <v>8.7116078092337491E-3</v>
      </c>
      <c r="AQ25">
        <v>1.23203345977029E-2</v>
      </c>
    </row>
    <row r="26" spans="2:43">
      <c r="B26">
        <v>1.6564336195856001E-2</v>
      </c>
      <c r="C26">
        <v>4.8557818433199298E-2</v>
      </c>
      <c r="D26">
        <v>5.5490846894666802E-2</v>
      </c>
      <c r="E26">
        <v>4.9608119724328797E-2</v>
      </c>
      <c r="F26">
        <v>4.0226290244144203E-2</v>
      </c>
      <c r="G26">
        <v>2.97381785099394E-2</v>
      </c>
      <c r="H26">
        <v>4.9373205216562403E-2</v>
      </c>
      <c r="I26">
        <v>7.8016830013859895E-2</v>
      </c>
      <c r="J26">
        <v>6.2304473664988202E-2</v>
      </c>
      <c r="K26">
        <v>5.1555584456590503E-2</v>
      </c>
      <c r="L26">
        <v>7.5297013554182807E-2</v>
      </c>
      <c r="M26">
        <v>7.5297013554182807E-2</v>
      </c>
      <c r="N26">
        <v>7.5297013554182807E-2</v>
      </c>
      <c r="O26">
        <v>5.5099546680324102E-2</v>
      </c>
      <c r="P26">
        <v>5.1788490387364397E-2</v>
      </c>
      <c r="Q26">
        <v>8.3460461324285404E-2</v>
      </c>
      <c r="R26">
        <v>8.3460461324285404E-2</v>
      </c>
      <c r="S26">
        <v>6.3416305716889998E-2</v>
      </c>
      <c r="T26">
        <v>4.4108393224144303E-2</v>
      </c>
      <c r="U26">
        <v>4.7006776056772899E-2</v>
      </c>
      <c r="V26">
        <v>4.8144799865160202E-2</v>
      </c>
      <c r="W26">
        <v>2.7483889884263198E-2</v>
      </c>
      <c r="X26">
        <v>2.7483889884263198E-2</v>
      </c>
      <c r="Y26">
        <v>2.9274431855692701E-2</v>
      </c>
      <c r="Z26">
        <v>1.25414779263696</v>
      </c>
      <c r="AA26">
        <v>2.9209566907089399E-2</v>
      </c>
      <c r="AB26">
        <v>2.5038564615567398E-2</v>
      </c>
      <c r="AC26">
        <v>4.6278910143732498E-2</v>
      </c>
      <c r="AD26">
        <v>9.1921289166881602E-3</v>
      </c>
      <c r="AE26">
        <v>1.7112035422511999E-2</v>
      </c>
      <c r="AF26">
        <v>2.31797573970507E-2</v>
      </c>
      <c r="AG26">
        <v>2.5074085673712301E-2</v>
      </c>
      <c r="AH26">
        <v>2.1076969123751701E-2</v>
      </c>
      <c r="AI26">
        <v>2.0082865309183399E-2</v>
      </c>
      <c r="AJ26">
        <v>1.67116831360541E-2</v>
      </c>
      <c r="AK26">
        <v>1.63781632917494E-2</v>
      </c>
      <c r="AL26">
        <v>2.5862961879460401E-2</v>
      </c>
      <c r="AM26">
        <v>1.16605123182262E-2</v>
      </c>
      <c r="AN26">
        <v>8.5310968198358799E-3</v>
      </c>
      <c r="AO26">
        <v>4.7516437989201403E-2</v>
      </c>
      <c r="AP26">
        <v>2.1182683618840702E-2</v>
      </c>
      <c r="AQ26">
        <v>2.5623078550069602E-2</v>
      </c>
    </row>
    <row r="27" spans="2:43">
      <c r="B27">
        <v>2.0679526329352E-3</v>
      </c>
      <c r="C27">
        <v>4.8159441304208399E-3</v>
      </c>
      <c r="D27">
        <v>2.2644984029863498E-3</v>
      </c>
      <c r="E27">
        <v>2.8283257461834098E-3</v>
      </c>
      <c r="F27">
        <v>3.6574459953269598E-3</v>
      </c>
      <c r="G27">
        <v>2.3054935957718299E-3</v>
      </c>
      <c r="H27">
        <v>2.78793014844958E-3</v>
      </c>
      <c r="I27">
        <v>4.87965350238901E-3</v>
      </c>
      <c r="J27">
        <v>3.5530310130256599E-3</v>
      </c>
      <c r="K27">
        <v>1.4494037400021799E-3</v>
      </c>
      <c r="L27">
        <v>3.6327861236157498E-3</v>
      </c>
      <c r="M27">
        <v>3.6327861236157498E-3</v>
      </c>
      <c r="N27">
        <v>3.6327861236157498E-3</v>
      </c>
      <c r="O27">
        <v>4.1689235778283604E-3</v>
      </c>
      <c r="P27">
        <v>5.0364419585636399E-3</v>
      </c>
      <c r="Q27">
        <v>3.6143747910562002E-3</v>
      </c>
      <c r="R27">
        <v>3.6143747910562002E-3</v>
      </c>
      <c r="S27">
        <v>7.3789045824505699E-3</v>
      </c>
      <c r="T27">
        <v>3.5634417388627601E-3</v>
      </c>
      <c r="U27">
        <v>3.4531957661917802E-3</v>
      </c>
      <c r="V27">
        <v>3.4904082262752099E-3</v>
      </c>
      <c r="W27">
        <v>3.7717930223201798E-3</v>
      </c>
      <c r="X27">
        <v>3.7717930223201798E-3</v>
      </c>
      <c r="Y27">
        <v>2.0722101951830899E-3</v>
      </c>
      <c r="Z27">
        <v>2.7282239234849002E-3</v>
      </c>
      <c r="AA27">
        <v>1.8039281079518701</v>
      </c>
      <c r="AB27">
        <v>1.54294525654177E-3</v>
      </c>
      <c r="AC27">
        <v>4.1048636188309199E-3</v>
      </c>
      <c r="AD27">
        <v>2.69911148705869E-3</v>
      </c>
      <c r="AE27">
        <v>4.49155803205658E-2</v>
      </c>
      <c r="AF27">
        <v>1.90625190127502E-2</v>
      </c>
      <c r="AG27">
        <v>3.1068145704143601E-3</v>
      </c>
      <c r="AH27">
        <v>8.6369041357276001E-3</v>
      </c>
      <c r="AI27">
        <v>4.8456724330772699E-3</v>
      </c>
      <c r="AJ27">
        <v>3.6530647001955601E-3</v>
      </c>
      <c r="AK27">
        <v>2.2024110661254398E-3</v>
      </c>
      <c r="AL27">
        <v>1.66431238858732E-2</v>
      </c>
      <c r="AM27">
        <v>2.7186157461463901E-3</v>
      </c>
      <c r="AN27">
        <v>4.9529340527342501E-3</v>
      </c>
      <c r="AO27">
        <v>2.4460588129574601E-3</v>
      </c>
      <c r="AP27">
        <v>2.2805463304042899E-3</v>
      </c>
      <c r="AQ27">
        <v>6.4813861724777704E-3</v>
      </c>
    </row>
    <row r="28" spans="2:43">
      <c r="B28">
        <v>8.4030261817159997E-4</v>
      </c>
      <c r="C28">
        <v>3.64349353488252E-3</v>
      </c>
      <c r="D28">
        <v>4.6842023824132098E-3</v>
      </c>
      <c r="E28">
        <v>1.9831145817990302E-3</v>
      </c>
      <c r="F28">
        <v>2.0026237250100202E-3</v>
      </c>
      <c r="G28">
        <v>1.93248226199475E-3</v>
      </c>
      <c r="H28">
        <v>3.0285082799116998E-3</v>
      </c>
      <c r="I28">
        <v>6.1656211283318899E-3</v>
      </c>
      <c r="J28">
        <v>5.0478457449165898E-3</v>
      </c>
      <c r="K28">
        <v>1.52059714965151E-3</v>
      </c>
      <c r="L28">
        <v>2.3234278954648501E-3</v>
      </c>
      <c r="M28">
        <v>2.3234278954648501E-3</v>
      </c>
      <c r="N28">
        <v>2.3234278954648501E-3</v>
      </c>
      <c r="O28">
        <v>2.4710691229010199E-3</v>
      </c>
      <c r="P28">
        <v>2.5805422923091798E-3</v>
      </c>
      <c r="Q28">
        <v>1.8537645331951999E-3</v>
      </c>
      <c r="R28">
        <v>1.8537645331951999E-3</v>
      </c>
      <c r="S28">
        <v>5.5764920734814897E-3</v>
      </c>
      <c r="T28">
        <v>2.3992191241670601E-3</v>
      </c>
      <c r="U28">
        <v>2.0345441069464301E-3</v>
      </c>
      <c r="V28">
        <v>2.7712669364834E-3</v>
      </c>
      <c r="W28">
        <v>1.9715035742356901E-3</v>
      </c>
      <c r="X28">
        <v>1.9715035742356901E-3</v>
      </c>
      <c r="Y28">
        <v>2.2799353195761801E-3</v>
      </c>
      <c r="Z28">
        <v>4.2847282119201297E-3</v>
      </c>
      <c r="AA28">
        <v>1.4155497199875499E-3</v>
      </c>
      <c r="AB28">
        <v>1.1129184456483101</v>
      </c>
      <c r="AC28">
        <v>9.4124825686695592E-3</v>
      </c>
      <c r="AD28">
        <v>1.2229248477847101E-3</v>
      </c>
      <c r="AE28">
        <v>4.6080895356874797E-3</v>
      </c>
      <c r="AF28">
        <v>4.5742446686294702E-3</v>
      </c>
      <c r="AG28">
        <v>2.2562842637567099E-3</v>
      </c>
      <c r="AH28">
        <v>2.8613104634840898E-3</v>
      </c>
      <c r="AI28">
        <v>5.2752732453001001E-3</v>
      </c>
      <c r="AJ28">
        <v>2.3927132066827801E-3</v>
      </c>
      <c r="AK28">
        <v>1.20740526298845E-3</v>
      </c>
      <c r="AL28">
        <v>2.3557598616160999E-3</v>
      </c>
      <c r="AM28">
        <v>5.48004731014619E-3</v>
      </c>
      <c r="AN28">
        <v>3.68126560179605E-3</v>
      </c>
      <c r="AO28">
        <v>2.2298539329923201E-3</v>
      </c>
      <c r="AP28">
        <v>2.56460471531355E-3</v>
      </c>
      <c r="AQ28">
        <v>3.3179947649745502E-3</v>
      </c>
    </row>
    <row r="29" spans="2:43">
      <c r="B29">
        <v>3.6283855102443798E-4</v>
      </c>
      <c r="C29">
        <v>7.2863943126740801E-3</v>
      </c>
      <c r="D29">
        <v>4.8060080309942401E-4</v>
      </c>
      <c r="E29">
        <v>6.3197131183744502E-4</v>
      </c>
      <c r="F29">
        <v>6.3602519460574701E-4</v>
      </c>
      <c r="G29">
        <v>4.7731104986236203E-4</v>
      </c>
      <c r="H29">
        <v>5.9016407111147902E-4</v>
      </c>
      <c r="I29">
        <v>9.6521234513229103E-4</v>
      </c>
      <c r="J29">
        <v>5.7139624953296E-4</v>
      </c>
      <c r="K29">
        <v>4.2651306949071402E-4</v>
      </c>
      <c r="L29">
        <v>5.2657148122185705E-4</v>
      </c>
      <c r="M29">
        <v>5.2657148122185705E-4</v>
      </c>
      <c r="N29">
        <v>5.2657148122185705E-4</v>
      </c>
      <c r="O29">
        <v>8.5490398340519295E-4</v>
      </c>
      <c r="P29">
        <v>8.9701249991677799E-4</v>
      </c>
      <c r="Q29">
        <v>5.4782741436906204E-4</v>
      </c>
      <c r="R29">
        <v>5.4782741436906204E-4</v>
      </c>
      <c r="S29">
        <v>7.7440392025511203E-4</v>
      </c>
      <c r="T29">
        <v>5.5508410991481896E-4</v>
      </c>
      <c r="U29">
        <v>5.8699507774367E-4</v>
      </c>
      <c r="V29">
        <v>6.8715605626667705E-4</v>
      </c>
      <c r="W29">
        <v>3.3536663877611802E-4</v>
      </c>
      <c r="X29">
        <v>3.3536663877611802E-4</v>
      </c>
      <c r="Y29">
        <v>3.1650532215662399E-4</v>
      </c>
      <c r="Z29">
        <v>2.0288885410058E-3</v>
      </c>
      <c r="AA29">
        <v>1.7652766328264901E-3</v>
      </c>
      <c r="AB29">
        <v>3.6431778557255797E-4</v>
      </c>
      <c r="AC29">
        <v>1.0050342052821699</v>
      </c>
      <c r="AD29">
        <v>3.9037421244876997E-4</v>
      </c>
      <c r="AE29">
        <v>5.9564789489508895E-4</v>
      </c>
      <c r="AF29">
        <v>7.5377177459086397E-4</v>
      </c>
      <c r="AG29">
        <v>6.1223279111949998E-4</v>
      </c>
      <c r="AH29">
        <v>1.1926657931608099E-3</v>
      </c>
      <c r="AI29">
        <v>7.6566441276268199E-4</v>
      </c>
      <c r="AJ29">
        <v>6.3207863482827198E-4</v>
      </c>
      <c r="AK29">
        <v>3.94821428847444E-4</v>
      </c>
      <c r="AL29">
        <v>7.13031596235564E-4</v>
      </c>
      <c r="AM29">
        <v>4.86476316882767E-4</v>
      </c>
      <c r="AN29">
        <v>1.07270265610962E-3</v>
      </c>
      <c r="AO29">
        <v>5.64803967007832E-4</v>
      </c>
      <c r="AP29">
        <v>3.85530160531324E-4</v>
      </c>
      <c r="AQ29">
        <v>7.3360879845959701E-4</v>
      </c>
    </row>
    <row r="30" spans="2:43">
      <c r="B30">
        <v>0.14604035500617299</v>
      </c>
      <c r="C30">
        <v>0.103593158778054</v>
      </c>
      <c r="D30">
        <v>0.10727186641235301</v>
      </c>
      <c r="E30">
        <v>0.137524834436421</v>
      </c>
      <c r="F30">
        <v>0.14942637058356101</v>
      </c>
      <c r="G30">
        <v>0.11554650160376</v>
      </c>
      <c r="H30">
        <v>0.14166775529742701</v>
      </c>
      <c r="I30">
        <v>0.19620489361461599</v>
      </c>
      <c r="J30">
        <v>0.159782733322792</v>
      </c>
      <c r="K30">
        <v>0.16884988350851901</v>
      </c>
      <c r="L30">
        <v>0.16168878291546501</v>
      </c>
      <c r="M30">
        <v>0.16168878291546501</v>
      </c>
      <c r="N30">
        <v>0.16168878291546501</v>
      </c>
      <c r="O30">
        <v>0.15243944227035999</v>
      </c>
      <c r="P30">
        <v>0.13354256874581799</v>
      </c>
      <c r="Q30">
        <v>0.16757760272021099</v>
      </c>
      <c r="R30">
        <v>0.16757760272021099</v>
      </c>
      <c r="S30">
        <v>0.132715901881163</v>
      </c>
      <c r="T30">
        <v>0.147495386089493</v>
      </c>
      <c r="U30">
        <v>0.12641699128310199</v>
      </c>
      <c r="V30">
        <v>0.15631022885813001</v>
      </c>
      <c r="W30">
        <v>0.112306572984313</v>
      </c>
      <c r="X30">
        <v>0.112306572984313</v>
      </c>
      <c r="Y30">
        <v>0.14118293873071699</v>
      </c>
      <c r="Z30">
        <v>0.42658485397064599</v>
      </c>
      <c r="AA30">
        <v>0.176685518520141</v>
      </c>
      <c r="AB30">
        <v>0.43518321196559001</v>
      </c>
      <c r="AC30">
        <v>0.11212406568375501</v>
      </c>
      <c r="AD30">
        <v>1.0934352022859</v>
      </c>
      <c r="AE30">
        <v>5.7157812672411601E-2</v>
      </c>
      <c r="AF30">
        <v>7.0814847684936594E-2</v>
      </c>
      <c r="AG30">
        <v>7.9470852738610903E-2</v>
      </c>
      <c r="AH30">
        <v>5.9531978501512699E-2</v>
      </c>
      <c r="AI30">
        <v>5.80729545003663E-2</v>
      </c>
      <c r="AJ30">
        <v>4.3947103117628297E-2</v>
      </c>
      <c r="AK30">
        <v>3.5067514451468502E-2</v>
      </c>
      <c r="AL30">
        <v>7.2399303797980596E-2</v>
      </c>
      <c r="AM30">
        <v>3.3409086749896101E-2</v>
      </c>
      <c r="AN30">
        <v>2.09791800684128E-2</v>
      </c>
      <c r="AO30">
        <v>0.10304075762871499</v>
      </c>
      <c r="AP30">
        <v>6.6547012173331602E-2</v>
      </c>
      <c r="AQ30">
        <v>7.2110565705106502E-2</v>
      </c>
    </row>
    <row r="31" spans="2:43">
      <c r="B31">
        <v>4.7475163061649901E-2</v>
      </c>
      <c r="C31">
        <v>0.1480431943793</v>
      </c>
      <c r="D31">
        <v>7.0176757340979806E-2</v>
      </c>
      <c r="E31">
        <v>7.0523857515510199E-2</v>
      </c>
      <c r="F31">
        <v>8.5955180886674004E-2</v>
      </c>
      <c r="G31">
        <v>6.4357118756350404E-2</v>
      </c>
      <c r="H31">
        <v>8.2667509294795993E-2</v>
      </c>
      <c r="I31">
        <v>0.151382282101758</v>
      </c>
      <c r="J31">
        <v>0.105317986157417</v>
      </c>
      <c r="K31">
        <v>4.4316052362295598E-2</v>
      </c>
      <c r="L31">
        <v>0.107497260787037</v>
      </c>
      <c r="M31">
        <v>0.107497260787037</v>
      </c>
      <c r="N31">
        <v>0.107497260787037</v>
      </c>
      <c r="O31">
        <v>0.131366055582326</v>
      </c>
      <c r="P31">
        <v>9.9384109887049099E-2</v>
      </c>
      <c r="Q31">
        <v>8.0560786034884299E-2</v>
      </c>
      <c r="R31">
        <v>8.0560786034884299E-2</v>
      </c>
      <c r="S31">
        <v>9.4670999745107495E-2</v>
      </c>
      <c r="T31">
        <v>9.2641163812621302E-2</v>
      </c>
      <c r="U31">
        <v>8.7959015451261793E-2</v>
      </c>
      <c r="V31">
        <v>8.9220733807695393E-2</v>
      </c>
      <c r="W31">
        <v>0.118991148394524</v>
      </c>
      <c r="X31">
        <v>0.118991148394524</v>
      </c>
      <c r="Y31">
        <v>5.7974553484167697E-2</v>
      </c>
      <c r="Z31">
        <v>8.2364678475152997E-2</v>
      </c>
      <c r="AA31">
        <v>6.1957666279276999E-2</v>
      </c>
      <c r="AB31">
        <v>4.3820693582489703E-2</v>
      </c>
      <c r="AC31">
        <v>0.10081077317790001</v>
      </c>
      <c r="AD31">
        <v>7.9110878955080205E-2</v>
      </c>
      <c r="AE31">
        <v>1.8267547662314301</v>
      </c>
      <c r="AF31">
        <v>4.4668620941530297E-2</v>
      </c>
      <c r="AG31">
        <v>7.25025694074663E-2</v>
      </c>
      <c r="AH31">
        <v>0.19675746635333499</v>
      </c>
      <c r="AI31">
        <v>7.8311501863863597E-2</v>
      </c>
      <c r="AJ31">
        <v>6.5304779113699904E-2</v>
      </c>
      <c r="AK31">
        <v>4.6641211460846002E-2</v>
      </c>
      <c r="AL31">
        <v>8.7041435460620001E-2</v>
      </c>
      <c r="AM31">
        <v>5.1669935459746401E-2</v>
      </c>
      <c r="AN31">
        <v>1.8776693535453401E-2</v>
      </c>
      <c r="AO31">
        <v>6.7697515673705994E-2</v>
      </c>
      <c r="AP31">
        <v>4.8662490555361301E-2</v>
      </c>
      <c r="AQ31">
        <v>6.6618798951485605E-2</v>
      </c>
    </row>
    <row r="32" spans="2:43">
      <c r="B32">
        <v>1.1309369355108199E-2</v>
      </c>
      <c r="C32">
        <v>3.0097141212668301E-2</v>
      </c>
      <c r="D32">
        <v>1.50385028210355E-2</v>
      </c>
      <c r="E32">
        <v>2.0647187257388899E-2</v>
      </c>
      <c r="F32">
        <v>2.2220291542665901E-2</v>
      </c>
      <c r="G32">
        <v>1.59196988900095E-2</v>
      </c>
      <c r="H32">
        <v>1.9472314659532801E-2</v>
      </c>
      <c r="I32">
        <v>3.3663067009932102E-2</v>
      </c>
      <c r="J32">
        <v>2.6207245545938299E-2</v>
      </c>
      <c r="K32">
        <v>1.01130056232187E-2</v>
      </c>
      <c r="L32">
        <v>2.4170644968393398E-2</v>
      </c>
      <c r="M32">
        <v>2.4170644968393398E-2</v>
      </c>
      <c r="N32">
        <v>2.4170644968393398E-2</v>
      </c>
      <c r="O32">
        <v>2.6023876562953501E-2</v>
      </c>
      <c r="P32">
        <v>2.56918778873651E-2</v>
      </c>
      <c r="Q32">
        <v>1.8361163829366801E-2</v>
      </c>
      <c r="R32">
        <v>1.8361163829366801E-2</v>
      </c>
      <c r="S32">
        <v>2.9864227847478102E-2</v>
      </c>
      <c r="T32">
        <v>3.1180401556511202E-2</v>
      </c>
      <c r="U32">
        <v>2.9580707571860598E-2</v>
      </c>
      <c r="V32">
        <v>2.6490852558502798E-2</v>
      </c>
      <c r="W32">
        <v>2.2660617306135101E-2</v>
      </c>
      <c r="X32">
        <v>2.2660617306135101E-2</v>
      </c>
      <c r="Y32">
        <v>1.2378337648032501E-2</v>
      </c>
      <c r="Z32">
        <v>1.9335207507838001E-2</v>
      </c>
      <c r="AA32">
        <v>2.1496473431154701E-2</v>
      </c>
      <c r="AB32">
        <v>1.39482074092247E-2</v>
      </c>
      <c r="AC32">
        <v>2.9762347955174601E-2</v>
      </c>
      <c r="AD32">
        <v>2.35736658728583E-2</v>
      </c>
      <c r="AE32">
        <v>2.1737998955619401E-2</v>
      </c>
      <c r="AF32">
        <v>1.02209134174052</v>
      </c>
      <c r="AG32">
        <v>4.9008394932388198E-2</v>
      </c>
      <c r="AH32">
        <v>0.120790561870775</v>
      </c>
      <c r="AI32">
        <v>3.99636664291819E-2</v>
      </c>
      <c r="AJ32">
        <v>9.1439514717966699E-2</v>
      </c>
      <c r="AK32">
        <v>4.19315021044043E-2</v>
      </c>
      <c r="AL32">
        <v>3.4345666840481001E-2</v>
      </c>
      <c r="AM32">
        <v>2.1470785550742399E-2</v>
      </c>
      <c r="AN32">
        <v>1.2929345168047E-2</v>
      </c>
      <c r="AO32">
        <v>1.6884622418518201E-2</v>
      </c>
      <c r="AP32">
        <v>1.8112119181122401E-2</v>
      </c>
      <c r="AQ32">
        <v>3.3282609516677997E-2</v>
      </c>
    </row>
    <row r="33" spans="2:43">
      <c r="B33">
        <v>1.0411246813513599E-3</v>
      </c>
      <c r="C33">
        <v>1.3082896267525301E-3</v>
      </c>
      <c r="D33">
        <v>6.6487981528048305E-4</v>
      </c>
      <c r="E33">
        <v>1.1659592314921801E-3</v>
      </c>
      <c r="F33">
        <v>1.2846955864863399E-3</v>
      </c>
      <c r="G33">
        <v>9.4864216976457097E-4</v>
      </c>
      <c r="H33">
        <v>1.67364294003375E-3</v>
      </c>
      <c r="I33">
        <v>2.8188980807975499E-3</v>
      </c>
      <c r="J33">
        <v>1.4149396815593301E-3</v>
      </c>
      <c r="K33">
        <v>4.8265286459479802E-4</v>
      </c>
      <c r="L33">
        <v>1.07123285547514E-3</v>
      </c>
      <c r="M33">
        <v>1.07123285547514E-3</v>
      </c>
      <c r="N33">
        <v>1.07123285547514E-3</v>
      </c>
      <c r="O33">
        <v>1.2605311491718999E-3</v>
      </c>
      <c r="P33">
        <v>1.3854864340140101E-3</v>
      </c>
      <c r="Q33">
        <v>9.7344376417686095E-4</v>
      </c>
      <c r="R33">
        <v>9.7344376417686095E-4</v>
      </c>
      <c r="S33">
        <v>1.26300311531797E-3</v>
      </c>
      <c r="T33">
        <v>1.3185764796641701E-3</v>
      </c>
      <c r="U33">
        <v>1.10493363777206E-3</v>
      </c>
      <c r="V33">
        <v>1.1861135370241701E-3</v>
      </c>
      <c r="W33">
        <v>1.08371579434988E-3</v>
      </c>
      <c r="X33">
        <v>1.08371579434988E-3</v>
      </c>
      <c r="Y33">
        <v>8.2667656271268801E-4</v>
      </c>
      <c r="Z33">
        <v>9.7375386880000205E-4</v>
      </c>
      <c r="AA33">
        <v>1.28521327103102E-3</v>
      </c>
      <c r="AB33">
        <v>8.0189228807004396E-4</v>
      </c>
      <c r="AC33">
        <v>1.3130520989740799E-3</v>
      </c>
      <c r="AD33">
        <v>1.2925785499181099E-3</v>
      </c>
      <c r="AE33">
        <v>1.96912485583899E-3</v>
      </c>
      <c r="AF33">
        <v>2.82048915693226E-3</v>
      </c>
      <c r="AG33">
        <v>1.05111731511217</v>
      </c>
      <c r="AH33">
        <v>2.1282673284428199E-3</v>
      </c>
      <c r="AI33">
        <v>2.72694714044937E-3</v>
      </c>
      <c r="AJ33">
        <v>5.3851097994676803E-3</v>
      </c>
      <c r="AK33">
        <v>2.4010732334238099E-3</v>
      </c>
      <c r="AL33">
        <v>1.9676429430601299E-3</v>
      </c>
      <c r="AM33">
        <v>1.23927148993055E-3</v>
      </c>
      <c r="AN33">
        <v>5.5293874448466499E-4</v>
      </c>
      <c r="AO33">
        <v>8.9800382398331005E-4</v>
      </c>
      <c r="AP33">
        <v>1.0118783211649201E-3</v>
      </c>
      <c r="AQ33">
        <v>1.2081252389662799E-3</v>
      </c>
    </row>
    <row r="34" spans="2:43">
      <c r="B34">
        <v>2.8853884090154502E-2</v>
      </c>
      <c r="C34">
        <v>9.6528319666010803E-2</v>
      </c>
      <c r="D34">
        <v>4.0998971734396997E-2</v>
      </c>
      <c r="E34">
        <v>6.2214202959348999E-2</v>
      </c>
      <c r="F34">
        <v>6.1068864833781003E-2</v>
      </c>
      <c r="G34">
        <v>4.4933134140031597E-2</v>
      </c>
      <c r="H34">
        <v>5.0536630678644598E-2</v>
      </c>
      <c r="I34">
        <v>7.4866590291033805E-2</v>
      </c>
      <c r="J34">
        <v>5.6528171562200101E-2</v>
      </c>
      <c r="K34">
        <v>2.8311267963248499E-2</v>
      </c>
      <c r="L34">
        <v>6.7716703611057305E-2</v>
      </c>
      <c r="M34">
        <v>6.7716703611057305E-2</v>
      </c>
      <c r="N34">
        <v>6.7716703611057305E-2</v>
      </c>
      <c r="O34">
        <v>6.3294656014553793E-2</v>
      </c>
      <c r="P34">
        <v>6.3558480635666798E-2</v>
      </c>
      <c r="Q34">
        <v>4.59692995782751E-2</v>
      </c>
      <c r="R34">
        <v>4.5969299578275197E-2</v>
      </c>
      <c r="S34">
        <v>8.4782319736259895E-2</v>
      </c>
      <c r="T34">
        <v>0.10333296835439</v>
      </c>
      <c r="U34">
        <v>7.1990329702767503E-2</v>
      </c>
      <c r="V34">
        <v>7.2153713652652399E-2</v>
      </c>
      <c r="W34">
        <v>6.34913655475145E-2</v>
      </c>
      <c r="X34">
        <v>6.3491365547514597E-2</v>
      </c>
      <c r="Y34">
        <v>3.2414659692180402E-2</v>
      </c>
      <c r="Z34">
        <v>6.2516749465364105E-2</v>
      </c>
      <c r="AA34">
        <v>4.0648993783652602E-2</v>
      </c>
      <c r="AB34">
        <v>5.0318273959225203E-2</v>
      </c>
      <c r="AC34">
        <v>5.7258612164892697E-2</v>
      </c>
      <c r="AD34">
        <v>7.83459177053102E-2</v>
      </c>
      <c r="AE34">
        <v>5.3472638246904201E-2</v>
      </c>
      <c r="AF34">
        <v>8.8498445365206402E-2</v>
      </c>
      <c r="AG34">
        <v>0.134404158882373</v>
      </c>
      <c r="AH34">
        <v>1.1156410046020799</v>
      </c>
      <c r="AI34">
        <v>3.7448235693501003E-2</v>
      </c>
      <c r="AJ34">
        <v>0.123621892881144</v>
      </c>
      <c r="AK34">
        <v>0.15180891750307299</v>
      </c>
      <c r="AL34">
        <v>0.14427080268140599</v>
      </c>
      <c r="AM34">
        <v>3.9687642297396103E-2</v>
      </c>
      <c r="AN34">
        <v>2.7641299624291502E-2</v>
      </c>
      <c r="AO34">
        <v>4.4116492317708901E-2</v>
      </c>
      <c r="AP34">
        <v>6.5982856480896704E-2</v>
      </c>
      <c r="AQ34">
        <v>8.7518965977111299E-2</v>
      </c>
    </row>
    <row r="35" spans="2:4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1.3948425242945499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>
        <v>2.1223032373207398E-2</v>
      </c>
      <c r="C36">
        <v>8.6950489131038297E-2</v>
      </c>
      <c r="D36">
        <v>3.8217403675990198E-2</v>
      </c>
      <c r="E36">
        <v>4.0602499320326099E-2</v>
      </c>
      <c r="F36">
        <v>4.0555621242469801E-2</v>
      </c>
      <c r="G36">
        <v>2.7729256228187601E-2</v>
      </c>
      <c r="H36">
        <v>4.0837173430120402E-2</v>
      </c>
      <c r="I36">
        <v>6.1212662183182998E-2</v>
      </c>
      <c r="J36">
        <v>4.4435390215219403E-2</v>
      </c>
      <c r="K36">
        <v>2.7846017015760699E-2</v>
      </c>
      <c r="L36">
        <v>4.0646958915711302E-2</v>
      </c>
      <c r="M36">
        <v>4.0646958915711302E-2</v>
      </c>
      <c r="N36">
        <v>4.0646958915711198E-2</v>
      </c>
      <c r="O36">
        <v>3.9598655633032699E-2</v>
      </c>
      <c r="P36">
        <v>4.84422693488522E-2</v>
      </c>
      <c r="Q36">
        <v>6.1306143524625302E-2</v>
      </c>
      <c r="R36">
        <v>6.1306143524625302E-2</v>
      </c>
      <c r="S36">
        <v>5.4557710877000801E-2</v>
      </c>
      <c r="T36">
        <v>4.0935487229422002E-2</v>
      </c>
      <c r="U36">
        <v>4.3944769053344601E-2</v>
      </c>
      <c r="V36">
        <v>4.4855719341137197E-2</v>
      </c>
      <c r="W36">
        <v>3.6126639861024198E-2</v>
      </c>
      <c r="X36">
        <v>3.6126639861024198E-2</v>
      </c>
      <c r="Y36">
        <v>2.5146335407660599E-2</v>
      </c>
      <c r="Z36">
        <v>4.7090005195444602E-2</v>
      </c>
      <c r="AA36">
        <v>6.9656633373803498E-2</v>
      </c>
      <c r="AB36">
        <v>2.9062453157044799E-2</v>
      </c>
      <c r="AC36">
        <v>4.7756206141900702E-2</v>
      </c>
      <c r="AD36">
        <v>4.8197888857290101E-2</v>
      </c>
      <c r="AE36">
        <v>7.3368349205912203E-2</v>
      </c>
      <c r="AF36">
        <v>3.6794656793297603E-2</v>
      </c>
      <c r="AG36">
        <v>4.0277828304226999E-2</v>
      </c>
      <c r="AH36">
        <v>0.162713639940051</v>
      </c>
      <c r="AI36">
        <v>3.57972122611184E-2</v>
      </c>
      <c r="AJ36">
        <v>1.07094207832786</v>
      </c>
      <c r="AK36">
        <v>0.149302547904796</v>
      </c>
      <c r="AL36">
        <v>4.1667637841002497E-2</v>
      </c>
      <c r="AM36">
        <v>1.87602818550495E-2</v>
      </c>
      <c r="AN36">
        <v>1.8316392671893798E-2</v>
      </c>
      <c r="AO36">
        <v>2.6449851727397999E-2</v>
      </c>
      <c r="AP36">
        <v>5.1903891274642303E-2</v>
      </c>
      <c r="AQ36">
        <v>3.12714155201907E-2</v>
      </c>
    </row>
    <row r="37" spans="2:43">
      <c r="B37">
        <v>4.3670427460914998E-4</v>
      </c>
      <c r="C37">
        <v>9.3108653551156502E-4</v>
      </c>
      <c r="D37">
        <v>6.3607057805529197E-4</v>
      </c>
      <c r="E37">
        <v>5.9148319998961999E-4</v>
      </c>
      <c r="F37">
        <v>6.6574380035075995E-4</v>
      </c>
      <c r="G37">
        <v>4.6760952441861998E-4</v>
      </c>
      <c r="H37">
        <v>6.1657485137613403E-4</v>
      </c>
      <c r="I37">
        <v>9.2811433214828496E-4</v>
      </c>
      <c r="J37">
        <v>7.0192075103238903E-4</v>
      </c>
      <c r="K37">
        <v>4.6363314566478598E-4</v>
      </c>
      <c r="L37">
        <v>6.9995680707474498E-4</v>
      </c>
      <c r="M37">
        <v>6.9995680707474498E-4</v>
      </c>
      <c r="N37">
        <v>6.9995680707474498E-4</v>
      </c>
      <c r="O37">
        <v>7.24304639054026E-4</v>
      </c>
      <c r="P37">
        <v>6.9492539276446103E-4</v>
      </c>
      <c r="Q37">
        <v>6.9236218763892401E-4</v>
      </c>
      <c r="R37">
        <v>6.9236218763892401E-4</v>
      </c>
      <c r="S37">
        <v>7.28685088517842E-4</v>
      </c>
      <c r="T37">
        <v>7.8086786732289696E-4</v>
      </c>
      <c r="U37">
        <v>6.9166854664682697E-4</v>
      </c>
      <c r="V37">
        <v>7.1038265474424099E-4</v>
      </c>
      <c r="W37">
        <v>6.1317255867313601E-4</v>
      </c>
      <c r="X37">
        <v>6.1317255867313601E-4</v>
      </c>
      <c r="Y37">
        <v>4.5036140853469298E-4</v>
      </c>
      <c r="Z37">
        <v>9.6756449819924398E-4</v>
      </c>
      <c r="AA37">
        <v>7.0985338020045704E-4</v>
      </c>
      <c r="AB37">
        <v>7.9941868851158204E-4</v>
      </c>
      <c r="AC37">
        <v>7.5614072082044303E-4</v>
      </c>
      <c r="AD37">
        <v>1.76561637291495E-3</v>
      </c>
      <c r="AE37">
        <v>3.4180686304174702E-3</v>
      </c>
      <c r="AF37">
        <v>4.1223202966069296E-3</v>
      </c>
      <c r="AG37">
        <v>1.5880613181454401E-3</v>
      </c>
      <c r="AH37">
        <v>2.23176493611261E-3</v>
      </c>
      <c r="AI37">
        <v>1.59726240956469E-3</v>
      </c>
      <c r="AJ37">
        <v>4.5488847689438301E-3</v>
      </c>
      <c r="AK37">
        <v>1.0044201623781801</v>
      </c>
      <c r="AL37">
        <v>1.0878661663500299E-3</v>
      </c>
      <c r="AM37">
        <v>1.3097933429231799E-3</v>
      </c>
      <c r="AN37">
        <v>1.53082232221781E-3</v>
      </c>
      <c r="AO37">
        <v>7.3653775075633904E-4</v>
      </c>
      <c r="AP37">
        <v>1.17752108883176E-3</v>
      </c>
      <c r="AQ37">
        <v>1.5188857967866501E-3</v>
      </c>
    </row>
    <row r="38" spans="2:43">
      <c r="B38">
        <v>3.0226705673085798E-2</v>
      </c>
      <c r="C38">
        <v>6.4152671236849404E-3</v>
      </c>
      <c r="D38">
        <v>7.2098754208090301E-3</v>
      </c>
      <c r="E38">
        <v>4.7231430528116699E-3</v>
      </c>
      <c r="F38">
        <v>4.9133193139260598E-3</v>
      </c>
      <c r="G38">
        <v>1.3944061760376899E-2</v>
      </c>
      <c r="H38">
        <v>1.3261947241035301E-2</v>
      </c>
      <c r="I38">
        <v>8.9454576436315408E-3</v>
      </c>
      <c r="J38">
        <v>1.0826288164718499E-2</v>
      </c>
      <c r="K38">
        <v>3.4369934696173699E-3</v>
      </c>
      <c r="L38">
        <v>2.2054500593678601E-2</v>
      </c>
      <c r="M38">
        <v>2.2054500593678601E-2</v>
      </c>
      <c r="N38">
        <v>2.2054500593678601E-2</v>
      </c>
      <c r="O38">
        <v>4.9205833351267103E-3</v>
      </c>
      <c r="P38">
        <v>7.2794372779033702E-3</v>
      </c>
      <c r="Q38">
        <v>4.0723034220806397E-3</v>
      </c>
      <c r="R38">
        <v>4.0723034220806397E-3</v>
      </c>
      <c r="S38">
        <v>6.0350573907182502E-3</v>
      </c>
      <c r="T38">
        <v>8.4906136799550794E-3</v>
      </c>
      <c r="U38">
        <v>7.4352252830832402E-3</v>
      </c>
      <c r="V38">
        <v>6.13514659943606E-3</v>
      </c>
      <c r="W38">
        <v>7.3431459588586597E-3</v>
      </c>
      <c r="X38">
        <v>7.3431459588586597E-3</v>
      </c>
      <c r="Y38">
        <v>3.61517338163081E-3</v>
      </c>
      <c r="Z38">
        <v>5.0341821828339701E-3</v>
      </c>
      <c r="AA38">
        <v>2.7839646842798102E-3</v>
      </c>
      <c r="AB38">
        <v>4.4081095601351599E-3</v>
      </c>
      <c r="AC38">
        <v>2.5930157603446101E-2</v>
      </c>
      <c r="AD38">
        <v>7.4266789620756604E-3</v>
      </c>
      <c r="AE38">
        <v>2.3085242498833299E-3</v>
      </c>
      <c r="AF38">
        <v>8.6957894964495193E-3</v>
      </c>
      <c r="AG38">
        <v>3.9546599749270299E-3</v>
      </c>
      <c r="AH38">
        <v>4.4553409542081503E-3</v>
      </c>
      <c r="AI38">
        <v>1.11498843444695E-2</v>
      </c>
      <c r="AJ38">
        <v>2.7075392403693699E-3</v>
      </c>
      <c r="AK38">
        <v>1.6369197127022899E-3</v>
      </c>
      <c r="AL38">
        <v>1.0430372996818</v>
      </c>
      <c r="AM38">
        <v>2.17831267394346E-3</v>
      </c>
      <c r="AN38">
        <v>9.6087495224601697E-4</v>
      </c>
      <c r="AO38">
        <v>1.3389055127170601E-2</v>
      </c>
      <c r="AP38">
        <v>3.4117456630336101E-3</v>
      </c>
      <c r="AQ38">
        <v>4.4594089920657002E-3</v>
      </c>
    </row>
    <row r="39" spans="2:43">
      <c r="B39">
        <v>1.08899411208072E-2</v>
      </c>
      <c r="C39">
        <v>7.2435659331118799E-3</v>
      </c>
      <c r="D39">
        <v>3.3018510074123699E-3</v>
      </c>
      <c r="E39">
        <v>4.19939954085982E-3</v>
      </c>
      <c r="F39">
        <v>4.4112076451258602E-3</v>
      </c>
      <c r="G39">
        <v>6.36371299717731E-3</v>
      </c>
      <c r="H39">
        <v>5.9192978135440399E-3</v>
      </c>
      <c r="I39">
        <v>8.1025555684085208E-3</v>
      </c>
      <c r="J39">
        <v>5.4936964664999803E-3</v>
      </c>
      <c r="K39">
        <v>2.52830456919263E-3</v>
      </c>
      <c r="L39">
        <v>5.11705465097921E-3</v>
      </c>
      <c r="M39">
        <v>5.11705465097921E-3</v>
      </c>
      <c r="N39">
        <v>5.11705465097921E-3</v>
      </c>
      <c r="O39">
        <v>5.6412122626391201E-3</v>
      </c>
      <c r="P39">
        <v>5.1701494386100404E-3</v>
      </c>
      <c r="Q39">
        <v>4.9347320925239796E-3</v>
      </c>
      <c r="R39">
        <v>4.9347320925239796E-3</v>
      </c>
      <c r="S39">
        <v>5.8560490722031596E-3</v>
      </c>
      <c r="T39">
        <v>5.3448705070386002E-3</v>
      </c>
      <c r="U39">
        <v>4.8032308026376598E-3</v>
      </c>
      <c r="V39">
        <v>5.0233514757590204E-3</v>
      </c>
      <c r="W39">
        <v>3.5573817982032401E-3</v>
      </c>
      <c r="X39">
        <v>3.5573817982032401E-3</v>
      </c>
      <c r="Y39">
        <v>2.9696358077601001E-3</v>
      </c>
      <c r="Z39">
        <v>5.02647795614076E-3</v>
      </c>
      <c r="AA39">
        <v>4.9021594462091197E-3</v>
      </c>
      <c r="AB39">
        <v>3.7394265863905599E-3</v>
      </c>
      <c r="AC39">
        <v>5.8495467880807601E-3</v>
      </c>
      <c r="AD39">
        <v>7.0411603961406397E-3</v>
      </c>
      <c r="AE39">
        <v>1.03567522777318E-2</v>
      </c>
      <c r="AF39">
        <v>6.7891332816091502E-3</v>
      </c>
      <c r="AG39">
        <v>6.8323999742492701E-3</v>
      </c>
      <c r="AH39">
        <v>1.5707081324284899E-2</v>
      </c>
      <c r="AI39">
        <v>9.4796592699353307E-3</v>
      </c>
      <c r="AJ39">
        <v>4.6579117259547803E-2</v>
      </c>
      <c r="AK39">
        <v>9.9096972591840807E-3</v>
      </c>
      <c r="AL39">
        <v>5.86224965856013E-3</v>
      </c>
      <c r="AM39">
        <v>1.03719101967309</v>
      </c>
      <c r="AN39">
        <v>1.6765176948307502E-2</v>
      </c>
      <c r="AO39">
        <v>1.6003783997034001E-2</v>
      </c>
      <c r="AP39">
        <v>4.46946914079003E-3</v>
      </c>
      <c r="AQ39">
        <v>5.1851014798081499E-3</v>
      </c>
    </row>
    <row r="40" spans="2:43">
      <c r="B40">
        <v>1.36252845762177E-2</v>
      </c>
      <c r="C40">
        <v>3.0307884345328402E-2</v>
      </c>
      <c r="D40">
        <v>7.3403939696328902E-3</v>
      </c>
      <c r="E40">
        <v>8.3054581628910201E-3</v>
      </c>
      <c r="F40">
        <v>6.7049926593752002E-3</v>
      </c>
      <c r="G40">
        <v>8.6394199091361593E-3</v>
      </c>
      <c r="H40">
        <v>8.2358755976011007E-3</v>
      </c>
      <c r="I40">
        <v>1.13326446632492E-2</v>
      </c>
      <c r="J40">
        <v>8.4636798801720498E-3</v>
      </c>
      <c r="K40">
        <v>4.4563989532208099E-3</v>
      </c>
      <c r="L40">
        <v>7.2413096003032997E-3</v>
      </c>
      <c r="M40">
        <v>7.2413096003032902E-3</v>
      </c>
      <c r="N40">
        <v>7.2413096003032902E-3</v>
      </c>
      <c r="O40">
        <v>8.3396747316705298E-3</v>
      </c>
      <c r="P40">
        <v>8.3167563974269904E-3</v>
      </c>
      <c r="Q40">
        <v>7.1335907381768204E-3</v>
      </c>
      <c r="R40">
        <v>7.1335907381768204E-3</v>
      </c>
      <c r="S40">
        <v>9.1552773629838893E-3</v>
      </c>
      <c r="T40">
        <v>7.6550905325313903E-3</v>
      </c>
      <c r="U40">
        <v>6.8225501113539202E-3</v>
      </c>
      <c r="V40">
        <v>8.9998486752795193E-3</v>
      </c>
      <c r="W40">
        <v>5.0472949211526896E-3</v>
      </c>
      <c r="X40">
        <v>5.0472949211526896E-3</v>
      </c>
      <c r="Y40">
        <v>4.9993612703078697E-3</v>
      </c>
      <c r="Z40">
        <v>1.0649459838484299E-2</v>
      </c>
      <c r="AA40">
        <v>1.1152851830696701E-2</v>
      </c>
      <c r="AB40">
        <v>6.4053778630861601E-3</v>
      </c>
      <c r="AC40">
        <v>1.0656897511963101E-2</v>
      </c>
      <c r="AD40">
        <v>8.6677949038956106E-3</v>
      </c>
      <c r="AE40">
        <v>1.1066282680869099E-2</v>
      </c>
      <c r="AF40">
        <v>1.03603118478826E-2</v>
      </c>
      <c r="AG40">
        <v>1.9577568204470701E-2</v>
      </c>
      <c r="AH40">
        <v>1.4448361707160301E-2</v>
      </c>
      <c r="AI40">
        <v>1.5912124806694902E-2</v>
      </c>
      <c r="AJ40">
        <v>4.2561903217408298E-2</v>
      </c>
      <c r="AK40">
        <v>1.1820667065868E-2</v>
      </c>
      <c r="AL40">
        <v>9.1130984360580907E-3</v>
      </c>
      <c r="AM40">
        <v>4.4636728825881399E-2</v>
      </c>
      <c r="AN40">
        <v>1.07030017986981</v>
      </c>
      <c r="AO40">
        <v>9.4140255944358004E-3</v>
      </c>
      <c r="AP40">
        <v>8.4541286044688604E-3</v>
      </c>
      <c r="AQ40">
        <v>8.7833534615272997E-3</v>
      </c>
    </row>
    <row r="41" spans="2:43">
      <c r="B41" s="132">
        <v>2.2580038049071402E-5</v>
      </c>
      <c r="C41" s="132">
        <v>6.1181303793439104E-5</v>
      </c>
      <c r="D41" s="132">
        <v>3.0514165638067301E-5</v>
      </c>
      <c r="E41" s="132">
        <v>3.1970702072584301E-5</v>
      </c>
      <c r="F41" s="132">
        <v>3.8218360418022202E-5</v>
      </c>
      <c r="G41" s="132">
        <v>2.8628018976896E-5</v>
      </c>
      <c r="H41" s="132">
        <v>3.6517938285874997E-5</v>
      </c>
      <c r="I41" s="132">
        <v>6.5138708034897299E-5</v>
      </c>
      <c r="J41" s="132">
        <v>4.61467386676848E-5</v>
      </c>
      <c r="K41" s="132">
        <v>2.18453737092383E-5</v>
      </c>
      <c r="L41" s="132">
        <v>4.6805851508981398E-5</v>
      </c>
      <c r="M41" s="132">
        <v>4.6805851508981398E-5</v>
      </c>
      <c r="N41" s="132">
        <v>4.6805851508981398E-5</v>
      </c>
      <c r="O41" s="132">
        <v>5.5755729898827302E-5</v>
      </c>
      <c r="P41" s="132">
        <v>4.32172803405464E-5</v>
      </c>
      <c r="Q41" s="132">
        <v>3.6260991441973402E-5</v>
      </c>
      <c r="R41" s="132">
        <v>3.6260991441973402E-5</v>
      </c>
      <c r="S41" s="132">
        <v>4.1847371530615702E-5</v>
      </c>
      <c r="T41" s="132">
        <v>4.1580304190539699E-5</v>
      </c>
      <c r="U41" s="132">
        <v>3.9124050424858198E-5</v>
      </c>
      <c r="V41" s="132">
        <v>4.0044720839940599E-5</v>
      </c>
      <c r="W41" s="132">
        <v>4.9713889276789803E-5</v>
      </c>
      <c r="X41" s="132">
        <v>4.9713889276789803E-5</v>
      </c>
      <c r="Y41" s="132">
        <v>2.65240830794812E-5</v>
      </c>
      <c r="Z41" s="132">
        <v>4.3461479756674298E-5</v>
      </c>
      <c r="AA41" s="132">
        <v>2.9795895668443901E-5</v>
      </c>
      <c r="AB41" s="132">
        <v>2.8663809030540999E-5</v>
      </c>
      <c r="AC41" s="132">
        <v>4.3647847569060303E-5</v>
      </c>
      <c r="AD41" s="132">
        <v>5.9227351905188502E-5</v>
      </c>
      <c r="AE41">
        <v>6.8942272515967902E-4</v>
      </c>
      <c r="AF41" s="132">
        <v>1.17673433822627E-4</v>
      </c>
      <c r="AG41" s="132">
        <v>3.4583114485045702E-5</v>
      </c>
      <c r="AH41" s="132">
        <v>8.7322388108998202E-5</v>
      </c>
      <c r="AI41" s="132">
        <v>3.4895627157200098E-5</v>
      </c>
      <c r="AJ41" s="132">
        <v>3.4800915045940101E-5</v>
      </c>
      <c r="AK41" s="132">
        <v>2.26903857241206E-5</v>
      </c>
      <c r="AL41" s="132">
        <v>3.7928751712896201E-5</v>
      </c>
      <c r="AM41" s="132">
        <v>2.2383689837435698E-5</v>
      </c>
      <c r="AN41" s="132">
        <v>8.8749683044579797E-6</v>
      </c>
      <c r="AO41">
        <v>1.01057209432318</v>
      </c>
      <c r="AP41" s="132">
        <v>5.1660057373865401E-5</v>
      </c>
      <c r="AQ41" s="132">
        <v>3.0163926257859E-5</v>
      </c>
    </row>
    <row r="42" spans="2:43">
      <c r="B42">
        <v>1.5121634452927E-3</v>
      </c>
      <c r="C42">
        <v>4.7757853665988002E-3</v>
      </c>
      <c r="D42">
        <v>2.0185089772746701E-3</v>
      </c>
      <c r="E42">
        <v>3.3486224672829401E-3</v>
      </c>
      <c r="F42">
        <v>3.6211181118170599E-3</v>
      </c>
      <c r="G42">
        <v>2.3497995374055902E-3</v>
      </c>
      <c r="H42">
        <v>3.31731692672139E-3</v>
      </c>
      <c r="I42">
        <v>7.2740617946526302E-3</v>
      </c>
      <c r="J42">
        <v>4.2758757946108304E-3</v>
      </c>
      <c r="K42">
        <v>1.5625855765395299E-3</v>
      </c>
      <c r="L42">
        <v>3.9013016592273101E-3</v>
      </c>
      <c r="M42">
        <v>3.9013016592273002E-3</v>
      </c>
      <c r="N42">
        <v>3.9013016592273002E-3</v>
      </c>
      <c r="O42">
        <v>5.52540083034825E-3</v>
      </c>
      <c r="P42">
        <v>4.2525172655967702E-3</v>
      </c>
      <c r="Q42">
        <v>3.2600811513729499E-3</v>
      </c>
      <c r="R42">
        <v>3.2600811513729499E-3</v>
      </c>
      <c r="S42">
        <v>4.9066925087940102E-3</v>
      </c>
      <c r="T42">
        <v>4.93299535352566E-3</v>
      </c>
      <c r="U42">
        <v>4.0849338906045404E-3</v>
      </c>
      <c r="V42">
        <v>4.27537580649422E-3</v>
      </c>
      <c r="W42">
        <v>2.4330350831634601E-3</v>
      </c>
      <c r="X42">
        <v>2.4330350831634601E-3</v>
      </c>
      <c r="Y42">
        <v>2.31683596955118E-3</v>
      </c>
      <c r="Z42">
        <v>3.29529160183462E-3</v>
      </c>
      <c r="AA42">
        <v>2.8038861354131501E-3</v>
      </c>
      <c r="AB42">
        <v>2.51825961655872E-3</v>
      </c>
      <c r="AC42">
        <v>5.5906248341739797E-3</v>
      </c>
      <c r="AD42">
        <v>4.4158651403272599E-3</v>
      </c>
      <c r="AE42">
        <v>3.6738704807922299E-3</v>
      </c>
      <c r="AF42">
        <v>3.7251103617801699E-3</v>
      </c>
      <c r="AG42">
        <v>2.68131300564875E-2</v>
      </c>
      <c r="AH42">
        <v>1.13088528133952E-2</v>
      </c>
      <c r="AI42">
        <v>7.5680192717407302E-3</v>
      </c>
      <c r="AJ42">
        <v>1.3837523957233E-2</v>
      </c>
      <c r="AK42">
        <v>1.0275541938832599E-2</v>
      </c>
      <c r="AL42">
        <v>5.2541897134697601E-3</v>
      </c>
      <c r="AM42">
        <v>3.1538453046313498E-3</v>
      </c>
      <c r="AN42">
        <v>2.17262508165641E-3</v>
      </c>
      <c r="AO42">
        <v>2.8398378804436598E-3</v>
      </c>
      <c r="AP42">
        <v>1.2526083670566801</v>
      </c>
      <c r="AQ42">
        <v>5.7779299316156104E-3</v>
      </c>
    </row>
    <row r="43" spans="2:43">
      <c r="B43">
        <v>7.5599038847874601E-3</v>
      </c>
      <c r="C43">
        <v>2.32284902981288E-2</v>
      </c>
      <c r="D43">
        <v>9.5147393813542203E-3</v>
      </c>
      <c r="E43">
        <v>1.15081366695846E-2</v>
      </c>
      <c r="F43">
        <v>1.45280002811954E-2</v>
      </c>
      <c r="G43">
        <v>7.5335603676149002E-3</v>
      </c>
      <c r="H43">
        <v>1.09910817865525E-2</v>
      </c>
      <c r="I43">
        <v>1.7805452914001499E-2</v>
      </c>
      <c r="J43">
        <v>1.18149032240315E-2</v>
      </c>
      <c r="K43">
        <v>7.5783916821178998E-3</v>
      </c>
      <c r="L43">
        <v>1.16140531013322E-2</v>
      </c>
      <c r="M43">
        <v>1.16140531013322E-2</v>
      </c>
      <c r="N43">
        <v>1.16140531013322E-2</v>
      </c>
      <c r="O43">
        <v>1.4424753040403601E-2</v>
      </c>
      <c r="P43">
        <v>2.11029590948855E-2</v>
      </c>
      <c r="Q43">
        <v>9.6372818765602403E-3</v>
      </c>
      <c r="R43">
        <v>9.6372818765602403E-3</v>
      </c>
      <c r="S43">
        <v>1.27905165467281E-2</v>
      </c>
      <c r="T43">
        <v>1.8929884838605599E-2</v>
      </c>
      <c r="U43">
        <v>1.89769373085166E-2</v>
      </c>
      <c r="V43">
        <v>1.3155953111571901E-2</v>
      </c>
      <c r="W43">
        <v>8.0458861340022697E-3</v>
      </c>
      <c r="X43">
        <v>8.0458861340022697E-3</v>
      </c>
      <c r="Y43">
        <v>7.1119057234561604E-3</v>
      </c>
      <c r="Z43">
        <v>1.35259113950832E-2</v>
      </c>
      <c r="AA43">
        <v>1.17083459273987E-2</v>
      </c>
      <c r="AB43">
        <v>7.5349991376314597E-3</v>
      </c>
      <c r="AC43">
        <v>1.7398996905025901E-2</v>
      </c>
      <c r="AD43">
        <v>8.5784014121950206E-3</v>
      </c>
      <c r="AE43">
        <v>1.6247950640211801E-2</v>
      </c>
      <c r="AF43">
        <v>2.6864381258845101E-2</v>
      </c>
      <c r="AG43">
        <v>1.24537126866958E-2</v>
      </c>
      <c r="AH43">
        <v>3.75867105864051E-2</v>
      </c>
      <c r="AI43">
        <v>3.2650206321235199E-2</v>
      </c>
      <c r="AJ43">
        <v>2.03029735927284E-2</v>
      </c>
      <c r="AK43">
        <v>9.3904840785385794E-3</v>
      </c>
      <c r="AL43">
        <v>1.6551761676352601E-2</v>
      </c>
      <c r="AM43">
        <v>0.199078724879202</v>
      </c>
      <c r="AN43">
        <v>1.38975104769852E-2</v>
      </c>
      <c r="AO43">
        <v>1.47650049963541E-2</v>
      </c>
      <c r="AP43">
        <v>1.2565255327753299E-2</v>
      </c>
      <c r="AQ43">
        <v>1.0292663796883299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78EE-30EA-4606-A164-9FB0A8808871}">
  <dimension ref="A1:AQ87"/>
  <sheetViews>
    <sheetView tabSelected="1" zoomScale="85" zoomScaleNormal="85" workbookViewId="0">
      <selection activeCell="B2" sqref="B2:AQ43"/>
    </sheetView>
  </sheetViews>
  <sheetFormatPr defaultRowHeight="14.4"/>
  <sheetData>
    <row r="1" spans="1:43">
      <c r="B1" s="183" t="s">
        <v>218</v>
      </c>
      <c r="C1" s="183" t="s">
        <v>219</v>
      </c>
      <c r="D1" s="183" t="s">
        <v>220</v>
      </c>
      <c r="E1" s="183" t="s">
        <v>221</v>
      </c>
      <c r="F1" s="183" t="s">
        <v>222</v>
      </c>
      <c r="G1" s="183" t="s">
        <v>223</v>
      </c>
      <c r="H1" s="183" t="s">
        <v>224</v>
      </c>
      <c r="I1" s="183" t="s">
        <v>225</v>
      </c>
      <c r="J1" s="183" t="s">
        <v>226</v>
      </c>
      <c r="K1" s="183" t="s">
        <v>227</v>
      </c>
      <c r="L1" s="183" t="s">
        <v>228</v>
      </c>
      <c r="M1" s="183" t="s">
        <v>229</v>
      </c>
      <c r="N1" s="183" t="s">
        <v>230</v>
      </c>
      <c r="O1" s="183" t="s">
        <v>231</v>
      </c>
      <c r="P1" s="183" t="s">
        <v>232</v>
      </c>
      <c r="Q1" s="183" t="s">
        <v>233</v>
      </c>
      <c r="R1" s="183" t="s">
        <v>234</v>
      </c>
      <c r="S1" s="183" t="s">
        <v>235</v>
      </c>
      <c r="T1" s="183" t="s">
        <v>236</v>
      </c>
      <c r="U1" s="183" t="s">
        <v>237</v>
      </c>
      <c r="V1" s="183" t="s">
        <v>238</v>
      </c>
      <c r="W1" s="183" t="s">
        <v>239</v>
      </c>
      <c r="X1" s="183" t="s">
        <v>240</v>
      </c>
      <c r="Y1" s="183" t="s">
        <v>241</v>
      </c>
      <c r="Z1" s="183" t="s">
        <v>242</v>
      </c>
      <c r="AA1" s="183" t="s">
        <v>243</v>
      </c>
      <c r="AB1" s="183" t="s">
        <v>244</v>
      </c>
      <c r="AC1" s="183" t="s">
        <v>245</v>
      </c>
      <c r="AD1" s="183" t="s">
        <v>246</v>
      </c>
      <c r="AE1" s="183" t="s">
        <v>247</v>
      </c>
      <c r="AF1" s="183" t="s">
        <v>248</v>
      </c>
      <c r="AG1" s="183" t="s">
        <v>249</v>
      </c>
      <c r="AH1" s="183" t="s">
        <v>250</v>
      </c>
      <c r="AI1" s="183" t="s">
        <v>251</v>
      </c>
      <c r="AJ1" s="183" t="s">
        <v>252</v>
      </c>
      <c r="AK1" s="183" t="s">
        <v>253</v>
      </c>
      <c r="AL1" s="183" t="s">
        <v>254</v>
      </c>
      <c r="AM1" s="183" t="s">
        <v>255</v>
      </c>
      <c r="AN1" s="183" t="s">
        <v>256</v>
      </c>
      <c r="AO1" s="183" t="s">
        <v>257</v>
      </c>
      <c r="AP1" s="183" t="s">
        <v>258</v>
      </c>
      <c r="AQ1" s="183" t="s">
        <v>259</v>
      </c>
    </row>
    <row r="2" spans="1:43">
      <c r="A2" s="183" t="s">
        <v>218</v>
      </c>
      <c r="B2" s="184">
        <v>1.1460680595455666</v>
      </c>
      <c r="C2" s="184">
        <v>4.6137429018780034E-2</v>
      </c>
      <c r="D2" s="184">
        <v>4.0659460463260175E-2</v>
      </c>
      <c r="E2" s="184">
        <v>3.4393765925418152E-2</v>
      </c>
      <c r="F2" s="184">
        <v>3.6037932864946803E-2</v>
      </c>
      <c r="G2" s="184">
        <v>0.52949176573420309</v>
      </c>
      <c r="H2" s="184">
        <v>0.29416327848316415</v>
      </c>
      <c r="I2" s="184">
        <v>0.11585926450484252</v>
      </c>
      <c r="J2" s="184">
        <v>0.10921176375569649</v>
      </c>
      <c r="K2" s="184">
        <v>2.5979888102668748E-2</v>
      </c>
      <c r="L2" s="184">
        <v>0.10252285190926057</v>
      </c>
      <c r="M2" s="184">
        <v>0.10252285190926061</v>
      </c>
      <c r="N2" s="184">
        <v>0.1025228519092606</v>
      </c>
      <c r="O2" s="184">
        <v>3.6401759150829383E-2</v>
      </c>
      <c r="P2" s="184">
        <v>5.0380907618666794E-2</v>
      </c>
      <c r="Q2" s="184">
        <v>4.0157596046289677E-2</v>
      </c>
      <c r="R2" s="184">
        <v>4.0157596046289677E-2</v>
      </c>
      <c r="S2" s="184">
        <v>6.0825302006466284E-2</v>
      </c>
      <c r="T2" s="184">
        <v>4.7229159802704104E-2</v>
      </c>
      <c r="U2" s="184">
        <v>3.9413558422746631E-2</v>
      </c>
      <c r="V2" s="184">
        <v>3.7836553349254523E-2</v>
      </c>
      <c r="W2" s="184">
        <v>2.923360196755868E-2</v>
      </c>
      <c r="X2" s="184">
        <v>2.923360196755868E-2</v>
      </c>
      <c r="Y2" s="184">
        <v>3.4095674000460478E-2</v>
      </c>
      <c r="Z2" s="184">
        <v>2.4014055326535343E-2</v>
      </c>
      <c r="AA2" s="184">
        <v>1.8888933948895917E-2</v>
      </c>
      <c r="AB2" s="184">
        <v>1.5449548790366805E-2</v>
      </c>
      <c r="AC2" s="184">
        <v>4.1601675927053036E-2</v>
      </c>
      <c r="AD2" s="184">
        <v>1.6557782745841052E-2</v>
      </c>
      <c r="AE2" s="184">
        <v>1.9705783495409072E-2</v>
      </c>
      <c r="AF2" s="184">
        <v>0.20381753454702375</v>
      </c>
      <c r="AG2" s="184">
        <v>4.4950036023437043E-2</v>
      </c>
      <c r="AH2" s="184">
        <v>0.11760325842621587</v>
      </c>
      <c r="AI2" s="184">
        <v>0.1640180115431186</v>
      </c>
      <c r="AJ2" s="184">
        <v>4.7564009967148359E-2</v>
      </c>
      <c r="AK2" s="184">
        <v>3.0086606600260961E-2</v>
      </c>
      <c r="AL2" s="184">
        <v>0.10845671943928079</v>
      </c>
      <c r="AM2" s="184">
        <v>4.9445377609748209E-2</v>
      </c>
      <c r="AN2" s="184">
        <v>1.4890946777370935E-2</v>
      </c>
      <c r="AO2" s="184">
        <v>6.7945563355320829E-2</v>
      </c>
      <c r="AP2" s="184">
        <v>6.128735273831562E-2</v>
      </c>
      <c r="AQ2" s="184">
        <v>5.3867521874795828E-2</v>
      </c>
    </row>
    <row r="3" spans="1:43">
      <c r="A3" s="183" t="s">
        <v>219</v>
      </c>
      <c r="B3" s="184">
        <v>9.8875194591002517E-3</v>
      </c>
      <c r="C3" s="184">
        <v>1.13695162202754</v>
      </c>
      <c r="D3" s="184">
        <v>2.3045273872192806E-2</v>
      </c>
      <c r="E3" s="184">
        <v>2.9789096052496581E-2</v>
      </c>
      <c r="F3" s="184">
        <v>2.7555831570723582E-2</v>
      </c>
      <c r="G3" s="184">
        <v>3.0862925509831902E-2</v>
      </c>
      <c r="H3" s="184">
        <v>2.4326931582567671E-2</v>
      </c>
      <c r="I3" s="184">
        <v>4.1471497275018553E-2</v>
      </c>
      <c r="J3" s="184">
        <v>3.8492758214699933E-2</v>
      </c>
      <c r="K3" s="184">
        <v>4.6622671476960219E-2</v>
      </c>
      <c r="L3" s="184">
        <v>3.8559704725563707E-2</v>
      </c>
      <c r="M3" s="184">
        <v>3.8559704725563707E-2</v>
      </c>
      <c r="N3" s="184">
        <v>3.8559704725563707E-2</v>
      </c>
      <c r="O3" s="184">
        <v>6.8862439551872781E-2</v>
      </c>
      <c r="P3" s="184">
        <v>3.7743374565345461E-2</v>
      </c>
      <c r="Q3" s="184">
        <v>4.9308647180166587E-2</v>
      </c>
      <c r="R3" s="184">
        <v>4.9308647180166601E-2</v>
      </c>
      <c r="S3" s="184">
        <v>6.7169574821516281E-2</v>
      </c>
      <c r="T3" s="184">
        <v>3.1039430392994578E-2</v>
      </c>
      <c r="U3" s="184">
        <v>4.4843760704992658E-2</v>
      </c>
      <c r="V3" s="184">
        <v>5.854389065404321E-2</v>
      </c>
      <c r="W3" s="184">
        <v>2.1373116181151543E-2</v>
      </c>
      <c r="X3" s="184">
        <v>2.1373116181151536E-2</v>
      </c>
      <c r="Y3" s="184">
        <v>2.6527969147110829E-2</v>
      </c>
      <c r="Z3" s="184">
        <v>0.2193063903400759</v>
      </c>
      <c r="AA3" s="184">
        <v>0.24332443261992873</v>
      </c>
      <c r="AB3" s="184">
        <v>1.0608019125666029E-2</v>
      </c>
      <c r="AC3" s="184">
        <v>3.9073192536667106E-2</v>
      </c>
      <c r="AD3" s="184">
        <v>4.6365684109719802E-3</v>
      </c>
      <c r="AE3" s="184">
        <v>1.6077379578019826E-2</v>
      </c>
      <c r="AF3" s="184">
        <v>1.5754911601233598E-2</v>
      </c>
      <c r="AG3" s="184">
        <v>1.4335690289166213E-2</v>
      </c>
      <c r="AH3" s="184">
        <v>1.2224033188265647E-2</v>
      </c>
      <c r="AI3" s="184">
        <v>1.0341480948669862E-2</v>
      </c>
      <c r="AJ3" s="184">
        <v>9.0018221313546403E-3</v>
      </c>
      <c r="AK3" s="184">
        <v>6.3040769405908132E-3</v>
      </c>
      <c r="AL3" s="184">
        <v>1.73954599978999E-2</v>
      </c>
      <c r="AM3" s="184">
        <v>7.8526350411848075E-3</v>
      </c>
      <c r="AN3" s="184">
        <v>4.8020646727447479E-3</v>
      </c>
      <c r="AO3" s="184">
        <v>2.5293928336154788E-2</v>
      </c>
      <c r="AP3" s="184">
        <v>1.2624737032960983E-2</v>
      </c>
      <c r="AQ3" s="184">
        <v>1.7609434631963867E-2</v>
      </c>
    </row>
    <row r="4" spans="1:43">
      <c r="A4" s="183" t="s">
        <v>220</v>
      </c>
      <c r="B4" s="184">
        <v>1.5375799053109847E-2</v>
      </c>
      <c r="C4" s="184">
        <v>3.2287158704423738E-2</v>
      </c>
      <c r="D4" s="184">
        <v>1.1101636552482403</v>
      </c>
      <c r="E4" s="184">
        <v>3.3704245115733132E-2</v>
      </c>
      <c r="F4" s="184">
        <v>3.6982616666149319E-2</v>
      </c>
      <c r="G4" s="184">
        <v>2.1391985106453328E-2</v>
      </c>
      <c r="H4" s="184">
        <v>3.4006422463200452E-2</v>
      </c>
      <c r="I4" s="184">
        <v>3.8485169301873637E-2</v>
      </c>
      <c r="J4" s="184">
        <v>4.6934140162077136E-2</v>
      </c>
      <c r="K4" s="184">
        <v>0.43051190857881028</v>
      </c>
      <c r="L4" s="184">
        <v>8.8122338889539617E-2</v>
      </c>
      <c r="M4" s="184">
        <v>8.8122338889539645E-2</v>
      </c>
      <c r="N4" s="184">
        <v>8.8122338889539645E-2</v>
      </c>
      <c r="O4" s="184">
        <v>5.990053827846286E-2</v>
      </c>
      <c r="P4" s="184">
        <v>3.7649814001654333E-2</v>
      </c>
      <c r="Q4" s="184">
        <v>5.0849266359592832E-2</v>
      </c>
      <c r="R4" s="184">
        <v>5.0849266359592839E-2</v>
      </c>
      <c r="S4" s="184">
        <v>4.401084700070599E-2</v>
      </c>
      <c r="T4" s="184">
        <v>3.522818693909107E-2</v>
      </c>
      <c r="U4" s="184">
        <v>3.932268534012303E-2</v>
      </c>
      <c r="V4" s="184">
        <v>3.3804212877380897E-2</v>
      </c>
      <c r="W4" s="184">
        <v>1.9186177118744235E-2</v>
      </c>
      <c r="X4" s="184">
        <v>1.9186177118744235E-2</v>
      </c>
      <c r="Y4" s="184">
        <v>2.1711242906728406E-2</v>
      </c>
      <c r="Z4" s="184">
        <v>1.8286687823526944E-2</v>
      </c>
      <c r="AA4" s="184">
        <v>4.9207086606716681E-2</v>
      </c>
      <c r="AB4" s="184">
        <v>9.1889803339236468E-3</v>
      </c>
      <c r="AC4" s="184">
        <v>3.8604069109098679E-2</v>
      </c>
      <c r="AD4" s="184">
        <v>7.672239809278435E-3</v>
      </c>
      <c r="AE4" s="184">
        <v>4.1242405167316497E-2</v>
      </c>
      <c r="AF4" s="184">
        <v>1.2450901905170971E-2</v>
      </c>
      <c r="AG4" s="184">
        <v>1.6558641554114677E-2</v>
      </c>
      <c r="AH4" s="184">
        <v>1.9191608658592998E-2</v>
      </c>
      <c r="AI4" s="184">
        <v>1.4047339010436571E-2</v>
      </c>
      <c r="AJ4" s="184">
        <v>1.1642587658574779E-2</v>
      </c>
      <c r="AK4" s="184">
        <v>7.1300154010978181E-3</v>
      </c>
      <c r="AL4" s="184">
        <v>2.2727165739195216E-2</v>
      </c>
      <c r="AM4" s="184">
        <v>9.5150432294977549E-3</v>
      </c>
      <c r="AN4" s="184">
        <v>6.797562675800335E-3</v>
      </c>
      <c r="AO4" s="184">
        <v>5.5585816110849229E-2</v>
      </c>
      <c r="AP4" s="184">
        <v>1.3912668840056796E-2</v>
      </c>
      <c r="AQ4" s="184">
        <v>2.4091520119570626E-2</v>
      </c>
    </row>
    <row r="5" spans="1:43">
      <c r="A5" s="183" t="s">
        <v>221</v>
      </c>
      <c r="B5" s="184">
        <v>9.0068268750093279E-3</v>
      </c>
      <c r="C5" s="184">
        <v>2.7562618141489779E-2</v>
      </c>
      <c r="D5" s="184">
        <v>2.0111998652796712E-2</v>
      </c>
      <c r="E5" s="184">
        <v>1.3703162396981332</v>
      </c>
      <c r="F5" s="184">
        <v>0.24009582912605351</v>
      </c>
      <c r="G5" s="184">
        <v>1.1938523222641101E-2</v>
      </c>
      <c r="H5" s="184">
        <v>1.5478915933975067E-2</v>
      </c>
      <c r="I5" s="184">
        <v>5.2371035949279152E-2</v>
      </c>
      <c r="J5" s="184">
        <v>5.0728539065319156E-2</v>
      </c>
      <c r="K5" s="184">
        <v>1.5496878984609302E-2</v>
      </c>
      <c r="L5" s="184">
        <v>2.5710637762785538E-2</v>
      </c>
      <c r="M5" s="184">
        <v>2.5710637762785531E-2</v>
      </c>
      <c r="N5" s="184">
        <v>2.5710637762785538E-2</v>
      </c>
      <c r="O5" s="184">
        <v>8.4617140545984404E-2</v>
      </c>
      <c r="P5" s="184">
        <v>0.10956648536643836</v>
      </c>
      <c r="Q5" s="184">
        <v>0.38443862498455228</v>
      </c>
      <c r="R5" s="184">
        <v>0.38443862498455228</v>
      </c>
      <c r="S5" s="184">
        <v>0.138385936883058</v>
      </c>
      <c r="T5" s="184">
        <v>7.3472616712608116E-2</v>
      </c>
      <c r="U5" s="184">
        <v>0.14019833938630613</v>
      </c>
      <c r="V5" s="184">
        <v>0.16955249444285866</v>
      </c>
      <c r="W5" s="184">
        <v>4.0904127946756713E-2</v>
      </c>
      <c r="X5" s="184">
        <v>4.0904127946756699E-2</v>
      </c>
      <c r="Y5" s="184">
        <v>4.3605322342485077E-2</v>
      </c>
      <c r="Z5" s="184">
        <v>2.1755330719830126E-2</v>
      </c>
      <c r="AA5" s="184">
        <v>9.5160725539719937E-3</v>
      </c>
      <c r="AB5" s="184">
        <v>5.6217088445988149E-3</v>
      </c>
      <c r="AC5" s="184">
        <v>0.10520846905618818</v>
      </c>
      <c r="AD5" s="184">
        <v>5.8808731716699673E-3</v>
      </c>
      <c r="AE5" s="184">
        <v>1.0444257185969441E-2</v>
      </c>
      <c r="AF5" s="184">
        <v>8.7780376175205423E-3</v>
      </c>
      <c r="AG5" s="184">
        <v>2.5284986443960659E-2</v>
      </c>
      <c r="AH5" s="184">
        <v>1.2697762686137449E-2</v>
      </c>
      <c r="AI5" s="184">
        <v>9.0711566358160998E-3</v>
      </c>
      <c r="AJ5" s="184">
        <v>9.376597174182346E-3</v>
      </c>
      <c r="AK5" s="184">
        <v>5.4542419993118471E-3</v>
      </c>
      <c r="AL5" s="184">
        <v>2.3250788565248547E-2</v>
      </c>
      <c r="AM5" s="184">
        <v>7.7433878388523097E-3</v>
      </c>
      <c r="AN5" s="184">
        <v>4.2880940919656644E-3</v>
      </c>
      <c r="AO5" s="184">
        <v>1.7370240640862841E-2</v>
      </c>
      <c r="AP5" s="184">
        <v>1.4216946365596412E-2</v>
      </c>
      <c r="AQ5" s="184">
        <v>2.7982557435515226E-2</v>
      </c>
    </row>
    <row r="6" spans="1:43">
      <c r="A6" s="183" t="s">
        <v>222</v>
      </c>
      <c r="B6" s="184">
        <v>6.3459024423565013E-4</v>
      </c>
      <c r="C6" s="184">
        <v>1.6239141538418368E-3</v>
      </c>
      <c r="D6" s="184">
        <v>1.3066556450929481E-3</v>
      </c>
      <c r="E6" s="184">
        <v>2.8318419884459711E-2</v>
      </c>
      <c r="F6" s="184">
        <v>1.0954534095685826</v>
      </c>
      <c r="G6" s="184">
        <v>9.1146585922405267E-4</v>
      </c>
      <c r="H6" s="184">
        <v>1.2177135907121559E-3</v>
      </c>
      <c r="I6" s="184">
        <v>4.5437344323427985E-3</v>
      </c>
      <c r="J6" s="184">
        <v>3.1201983136939209E-3</v>
      </c>
      <c r="K6" s="184">
        <v>9.2691087728045474E-4</v>
      </c>
      <c r="L6" s="184">
        <v>2.7497615767234436E-3</v>
      </c>
      <c r="M6" s="184">
        <v>2.749761576723444E-3</v>
      </c>
      <c r="N6" s="184">
        <v>2.749761576723444E-3</v>
      </c>
      <c r="O6" s="184">
        <v>1.6447455683844866E-2</v>
      </c>
      <c r="P6" s="184">
        <v>4.4292836430946704E-3</v>
      </c>
      <c r="Q6" s="184">
        <v>1.19329479698735E-2</v>
      </c>
      <c r="R6" s="184">
        <v>1.1932947969873502E-2</v>
      </c>
      <c r="S6" s="184">
        <v>5.0128549660763124E-3</v>
      </c>
      <c r="T6" s="184">
        <v>3.8213471942628876E-3</v>
      </c>
      <c r="U6" s="184">
        <v>5.8944425081859349E-3</v>
      </c>
      <c r="V6" s="184">
        <v>7.946451720308792E-3</v>
      </c>
      <c r="W6" s="184">
        <v>2.2811705149439433E-3</v>
      </c>
      <c r="X6" s="184">
        <v>2.2811705149439424E-3</v>
      </c>
      <c r="Y6" s="184">
        <v>1.6297249684333129E-3</v>
      </c>
      <c r="Z6" s="184">
        <v>1.1564920440228518E-3</v>
      </c>
      <c r="AA6" s="184">
        <v>5.464548739664613E-4</v>
      </c>
      <c r="AB6" s="184">
        <v>4.4530217873841221E-4</v>
      </c>
      <c r="AC6" s="184">
        <v>1.5023560284244607E-2</v>
      </c>
      <c r="AD6" s="184">
        <v>3.1384065475196984E-4</v>
      </c>
      <c r="AE6" s="184">
        <v>5.9082602977965392E-4</v>
      </c>
      <c r="AF6" s="184">
        <v>5.7301471770017723E-4</v>
      </c>
      <c r="AG6" s="184">
        <v>1.3496837293669043E-3</v>
      </c>
      <c r="AH6" s="184">
        <v>6.8406389613383082E-4</v>
      </c>
      <c r="AI6" s="184">
        <v>6.0877740943462045E-4</v>
      </c>
      <c r="AJ6" s="184">
        <v>5.63378597119523E-4</v>
      </c>
      <c r="AK6" s="184">
        <v>3.2031332860538912E-4</v>
      </c>
      <c r="AL6" s="184">
        <v>1.2175461594993104E-3</v>
      </c>
      <c r="AM6" s="184">
        <v>4.3969218877747536E-4</v>
      </c>
      <c r="AN6" s="184">
        <v>2.7128767096634801E-4</v>
      </c>
      <c r="AO6" s="184">
        <v>1.7764157783244552E-3</v>
      </c>
      <c r="AP6" s="184">
        <v>8.3839077004936406E-4</v>
      </c>
      <c r="AQ6" s="184">
        <v>1.5267046020106402E-3</v>
      </c>
    </row>
    <row r="7" spans="1:43">
      <c r="A7" s="183" t="s">
        <v>223</v>
      </c>
      <c r="B7" s="184">
        <v>0.15760689850729157</v>
      </c>
      <c r="C7" s="184">
        <v>6.0678413145667756E-2</v>
      </c>
      <c r="D7" s="184">
        <v>5.8908754771106082E-2</v>
      </c>
      <c r="E7" s="184">
        <v>4.7148570728408203E-2</v>
      </c>
      <c r="F7" s="184">
        <v>4.6323696221765187E-2</v>
      </c>
      <c r="G7" s="184">
        <v>2.085429375796239</v>
      </c>
      <c r="H7" s="184">
        <v>0.10818374379331727</v>
      </c>
      <c r="I7" s="184">
        <v>0.10530500244388251</v>
      </c>
      <c r="J7" s="184">
        <v>0.10397047115613868</v>
      </c>
      <c r="K7" s="184">
        <v>3.7822765909017855E-2</v>
      </c>
      <c r="L7" s="184">
        <v>0.15437413208786427</v>
      </c>
      <c r="M7" s="184">
        <v>0.1543741320878643</v>
      </c>
      <c r="N7" s="184">
        <v>0.1543741320878643</v>
      </c>
      <c r="O7" s="184">
        <v>5.3842178906744864E-2</v>
      </c>
      <c r="P7" s="184">
        <v>6.3046177352954563E-2</v>
      </c>
      <c r="Q7" s="184">
        <v>8.4044469023114535E-2</v>
      </c>
      <c r="R7" s="184">
        <v>8.4044469023114535E-2</v>
      </c>
      <c r="S7" s="184">
        <v>7.1572314388706301E-2</v>
      </c>
      <c r="T7" s="184">
        <v>6.8850474115069032E-2</v>
      </c>
      <c r="U7" s="184">
        <v>6.161225416464098E-2</v>
      </c>
      <c r="V7" s="184">
        <v>5.9880737149807267E-2</v>
      </c>
      <c r="W7" s="184">
        <v>3.7619812194937416E-2</v>
      </c>
      <c r="X7" s="184">
        <v>3.7619812194937416E-2</v>
      </c>
      <c r="Y7" s="184">
        <v>3.3052813224755985E-2</v>
      </c>
      <c r="Z7" s="184">
        <v>3.186911739832856E-2</v>
      </c>
      <c r="AA7" s="184">
        <v>2.7926277700213907E-2</v>
      </c>
      <c r="AB7" s="184">
        <v>2.168168754066227E-2</v>
      </c>
      <c r="AC7" s="184">
        <v>5.8213845232781052E-2</v>
      </c>
      <c r="AD7" s="184">
        <v>2.3400523803199201E-2</v>
      </c>
      <c r="AE7" s="184">
        <v>2.9502929542910689E-2</v>
      </c>
      <c r="AF7" s="184">
        <v>0.54248874931349922</v>
      </c>
      <c r="AG7" s="184">
        <v>7.5435303041169993E-2</v>
      </c>
      <c r="AH7" s="184">
        <v>0.10017750023754937</v>
      </c>
      <c r="AI7" s="184">
        <v>8.3119017082576893E-2</v>
      </c>
      <c r="AJ7" s="184">
        <v>7.9729690121965485E-2</v>
      </c>
      <c r="AK7" s="184">
        <v>4.0653612475675567E-2</v>
      </c>
      <c r="AL7" s="184">
        <v>6.1443892770925129E-2</v>
      </c>
      <c r="AM7" s="184">
        <v>3.5595438445188102E-2</v>
      </c>
      <c r="AN7" s="184">
        <v>1.8236697468893427E-2</v>
      </c>
      <c r="AO7" s="184">
        <v>9.9137112630046112E-2</v>
      </c>
      <c r="AP7" s="184">
        <v>0.15066854523130244</v>
      </c>
      <c r="AQ7" s="184">
        <v>7.7744840219576505E-2</v>
      </c>
    </row>
    <row r="8" spans="1:43">
      <c r="A8" s="183" t="s">
        <v>224</v>
      </c>
      <c r="B8" s="184">
        <v>2.6111819842934248E-2</v>
      </c>
      <c r="C8" s="184">
        <v>9.0448215245032521E-2</v>
      </c>
      <c r="D8" s="184">
        <v>5.9408574475749883E-2</v>
      </c>
      <c r="E8" s="184">
        <v>7.597789869017503E-2</v>
      </c>
      <c r="F8" s="184">
        <v>0.10972133096424094</v>
      </c>
      <c r="G8" s="184">
        <v>4.3148206924991314E-2</v>
      </c>
      <c r="H8" s="184">
        <v>2.830597602700462</v>
      </c>
      <c r="I8" s="184">
        <v>0.17429150260221676</v>
      </c>
      <c r="J8" s="184">
        <v>0.24116474823453549</v>
      </c>
      <c r="K8" s="184">
        <v>3.8123223129020195E-2</v>
      </c>
      <c r="L8" s="184">
        <v>9.7492861529309735E-2</v>
      </c>
      <c r="M8" s="184">
        <v>9.7492861529309777E-2</v>
      </c>
      <c r="N8" s="184">
        <v>9.7492861529309763E-2</v>
      </c>
      <c r="O8" s="184">
        <v>7.3142207904019041E-2</v>
      </c>
      <c r="P8" s="184">
        <v>0.1764584701685965</v>
      </c>
      <c r="Q8" s="184">
        <v>5.4767417869534915E-2</v>
      </c>
      <c r="R8" s="184">
        <v>5.4767417869534915E-2</v>
      </c>
      <c r="S8" s="184">
        <v>0.27055488594560001</v>
      </c>
      <c r="T8" s="184">
        <v>6.9193433122337569E-2</v>
      </c>
      <c r="U8" s="184">
        <v>6.7473144458801149E-2</v>
      </c>
      <c r="V8" s="184">
        <v>6.6890357928118024E-2</v>
      </c>
      <c r="W8" s="184">
        <v>6.3635582272773911E-2</v>
      </c>
      <c r="X8" s="184">
        <v>6.3635582272773897E-2</v>
      </c>
      <c r="Y8" s="184">
        <v>0.19987679567110533</v>
      </c>
      <c r="Z8" s="184">
        <v>3.7670834734169545E-2</v>
      </c>
      <c r="AA8" s="184">
        <v>3.1633007402280075E-2</v>
      </c>
      <c r="AB8" s="184">
        <v>1.7197048198205667E-2</v>
      </c>
      <c r="AC8" s="184">
        <v>7.4462639126313165E-2</v>
      </c>
      <c r="AD8" s="184">
        <v>1.6475561122648308E-2</v>
      </c>
      <c r="AE8" s="184">
        <v>2.9944937533823109E-2</v>
      </c>
      <c r="AF8" s="184">
        <v>4.0390209299389052E-2</v>
      </c>
      <c r="AG8" s="184">
        <v>4.3671657584691659E-2</v>
      </c>
      <c r="AH8" s="184">
        <v>8.1060831008320178E-2</v>
      </c>
      <c r="AI8" s="184">
        <v>4.298886162016817E-2</v>
      </c>
      <c r="AJ8" s="184">
        <v>5.5949645551540562E-2</v>
      </c>
      <c r="AK8" s="184">
        <v>3.5983205246709365E-2</v>
      </c>
      <c r="AL8" s="184">
        <v>5.5342662840245353E-2</v>
      </c>
      <c r="AM8" s="184">
        <v>2.451817445746415E-2</v>
      </c>
      <c r="AN8" s="184">
        <v>1.8097118216068471E-2</v>
      </c>
      <c r="AO8" s="184">
        <v>6.4434383473246801E-2</v>
      </c>
      <c r="AP8" s="184">
        <v>6.4641163624943945E-2</v>
      </c>
      <c r="AQ8" s="184">
        <v>7.6891639148999935E-2</v>
      </c>
    </row>
    <row r="9" spans="1:43">
      <c r="A9" s="183" t="s">
        <v>225</v>
      </c>
      <c r="B9" s="184">
        <v>8.7997710685108217E-3</v>
      </c>
      <c r="C9" s="184">
        <v>1.848834583863225E-2</v>
      </c>
      <c r="D9" s="184">
        <v>1.0462321530066938E-2</v>
      </c>
      <c r="E9" s="184">
        <v>1.8512241151839502E-2</v>
      </c>
      <c r="F9" s="184">
        <v>2.1631540288409336E-2</v>
      </c>
      <c r="G9" s="184">
        <v>1.8308047857374339E-2</v>
      </c>
      <c r="H9" s="184">
        <v>1.8207540246551978E-2</v>
      </c>
      <c r="I9" s="184">
        <v>1.9269426747671614</v>
      </c>
      <c r="J9" s="184">
        <v>0.19477038829981444</v>
      </c>
      <c r="K9" s="184">
        <v>8.7423084218380045E-3</v>
      </c>
      <c r="L9" s="184">
        <v>2.3284278186475774E-2</v>
      </c>
      <c r="M9" s="184">
        <v>2.3284278186475785E-2</v>
      </c>
      <c r="N9" s="184">
        <v>2.3284278186475785E-2</v>
      </c>
      <c r="O9" s="184">
        <v>3.0749436672988933E-2</v>
      </c>
      <c r="P9" s="184">
        <v>3.4385165814485329E-2</v>
      </c>
      <c r="Q9" s="184">
        <v>1.4349542552486943E-2</v>
      </c>
      <c r="R9" s="184">
        <v>1.4349542552486945E-2</v>
      </c>
      <c r="S9" s="184">
        <v>2.5666527198047472E-2</v>
      </c>
      <c r="T9" s="184">
        <v>2.2211321439423129E-2</v>
      </c>
      <c r="U9" s="184">
        <v>3.6855684562726011E-2</v>
      </c>
      <c r="V9" s="184">
        <v>1.7010907889413899E-2</v>
      </c>
      <c r="W9" s="184">
        <v>2.1821338294218669E-2</v>
      </c>
      <c r="X9" s="184">
        <v>2.1821338294218662E-2</v>
      </c>
      <c r="Y9" s="184">
        <v>1.1555613301324014E-2</v>
      </c>
      <c r="Z9" s="184">
        <v>1.0296596087280089E-2</v>
      </c>
      <c r="AA9" s="184">
        <v>8.0697107085428658E-3</v>
      </c>
      <c r="AB9" s="184">
        <v>5.2907125836068776E-3</v>
      </c>
      <c r="AC9" s="184">
        <v>7.7370852613228153E-2</v>
      </c>
      <c r="AD9" s="184">
        <v>6.3002687956491884E-3</v>
      </c>
      <c r="AE9" s="184">
        <v>1.140870654313398E-2</v>
      </c>
      <c r="AF9" s="184">
        <v>2.7656100583966389E-2</v>
      </c>
      <c r="AG9" s="184">
        <v>1.9210116966096293E-2</v>
      </c>
      <c r="AH9" s="184">
        <v>2.2151564328060355E-2</v>
      </c>
      <c r="AI9" s="184">
        <v>2.6699685768372554E-2</v>
      </c>
      <c r="AJ9" s="184">
        <v>3.0756280138691385E-2</v>
      </c>
      <c r="AK9" s="184">
        <v>1.3942022678460052E-2</v>
      </c>
      <c r="AL9" s="184">
        <v>1.7030200525871182E-2</v>
      </c>
      <c r="AM9" s="184">
        <v>2.519257361008851E-2</v>
      </c>
      <c r="AN9" s="184">
        <v>1.3924108549174733E-2</v>
      </c>
      <c r="AO9" s="184">
        <v>1.7293617505158208E-2</v>
      </c>
      <c r="AP9" s="184">
        <v>4.3646717927054463E-2</v>
      </c>
      <c r="AQ9" s="184">
        <v>0.10137918833990438</v>
      </c>
    </row>
    <row r="10" spans="1:43">
      <c r="A10" s="183" t="s">
        <v>226</v>
      </c>
      <c r="B10" s="184">
        <v>3.3616570291331943E-2</v>
      </c>
      <c r="C10" s="184">
        <v>7.47394392669605E-2</v>
      </c>
      <c r="D10" s="184">
        <v>4.0115397282734569E-2</v>
      </c>
      <c r="E10" s="184">
        <v>7.1867324225169699E-2</v>
      </c>
      <c r="F10" s="184">
        <v>9.0110754533221163E-2</v>
      </c>
      <c r="G10" s="184">
        <v>9.2077487937741703E-2</v>
      </c>
      <c r="H10" s="184">
        <v>9.0588269586372047E-2</v>
      </c>
      <c r="I10" s="184">
        <v>0.10896837824040985</v>
      </c>
      <c r="J10" s="184">
        <v>1.6533365212553695</v>
      </c>
      <c r="K10" s="184">
        <v>3.4371042029092636E-2</v>
      </c>
      <c r="L10" s="184">
        <v>8.2794003713134987E-2</v>
      </c>
      <c r="M10" s="184">
        <v>8.2794003713135014E-2</v>
      </c>
      <c r="N10" s="184">
        <v>8.2794003713135014E-2</v>
      </c>
      <c r="O10" s="184">
        <v>6.6837376815372343E-2</v>
      </c>
      <c r="P10" s="184">
        <v>0.14313197785140833</v>
      </c>
      <c r="Q10" s="184">
        <v>5.77346225287391E-2</v>
      </c>
      <c r="R10" s="184">
        <v>5.77346225287391E-2</v>
      </c>
      <c r="S10" s="184">
        <v>7.1790451891394949E-2</v>
      </c>
      <c r="T10" s="184">
        <v>7.9361653325600814E-2</v>
      </c>
      <c r="U10" s="184">
        <v>9.6371294357899026E-2</v>
      </c>
      <c r="V10" s="184">
        <v>6.501086699335569E-2</v>
      </c>
      <c r="W10" s="184">
        <v>0.11765495594895453</v>
      </c>
      <c r="X10" s="184">
        <v>0.11765495594895449</v>
      </c>
      <c r="Y10" s="184">
        <v>5.426067857687894E-2</v>
      </c>
      <c r="Z10" s="184">
        <v>4.0634253885697955E-2</v>
      </c>
      <c r="AA10" s="184">
        <v>3.7076139641659664E-2</v>
      </c>
      <c r="AB10" s="184">
        <v>2.1680235693540998E-2</v>
      </c>
      <c r="AC10" s="184">
        <v>6.3714166876494879E-2</v>
      </c>
      <c r="AD10" s="184">
        <v>3.0583122836289656E-2</v>
      </c>
      <c r="AE10" s="184">
        <v>5.9604421370152608E-2</v>
      </c>
      <c r="AF10" s="184">
        <v>6.1645014848956958E-2</v>
      </c>
      <c r="AG10" s="184">
        <v>7.9863977448804233E-2</v>
      </c>
      <c r="AH10" s="184">
        <v>0.10106652975621504</v>
      </c>
      <c r="AI10" s="184">
        <v>9.6345915501015345E-2</v>
      </c>
      <c r="AJ10" s="184">
        <v>0.20022168392303899</v>
      </c>
      <c r="AK10" s="184">
        <v>9.3194328323872672E-2</v>
      </c>
      <c r="AL10" s="184">
        <v>7.7764412465003832E-2</v>
      </c>
      <c r="AM10" s="184">
        <v>4.8470083610525475E-2</v>
      </c>
      <c r="AN10" s="184">
        <v>5.2953849097429381E-2</v>
      </c>
      <c r="AO10" s="184">
        <v>5.7568042008726485E-2</v>
      </c>
      <c r="AP10" s="184">
        <v>0.32844397439832218</v>
      </c>
      <c r="AQ10" s="184">
        <v>8.4749602688032583E-2</v>
      </c>
    </row>
    <row r="11" spans="1:43">
      <c r="A11" s="183" t="s">
        <v>227</v>
      </c>
      <c r="B11" s="184">
        <v>6.4052298402961033E-2</v>
      </c>
      <c r="C11" s="184">
        <v>0.14034530612172705</v>
      </c>
      <c r="D11" s="184">
        <v>0.15787224066818714</v>
      </c>
      <c r="E11" s="184">
        <v>0.14824613971241532</v>
      </c>
      <c r="F11" s="184">
        <v>0.16104291064828768</v>
      </c>
      <c r="G11" s="184">
        <v>6.7361114553127766E-2</v>
      </c>
      <c r="H11" s="184">
        <v>0.13556973565864841</v>
      </c>
      <c r="I11" s="184">
        <v>0.16069555429561777</v>
      </c>
      <c r="J11" s="184">
        <v>0.18932106227890907</v>
      </c>
      <c r="K11" s="184">
        <v>2.311187272915344</v>
      </c>
      <c r="L11" s="184">
        <v>0.36795106351287432</v>
      </c>
      <c r="M11" s="184">
        <v>0.36795106351287443</v>
      </c>
      <c r="N11" s="184">
        <v>0.36795106351287443</v>
      </c>
      <c r="O11" s="184">
        <v>0.21339897245181641</v>
      </c>
      <c r="P11" s="184">
        <v>0.13850044376288428</v>
      </c>
      <c r="Q11" s="184">
        <v>0.22331034772353489</v>
      </c>
      <c r="R11" s="184">
        <v>0.22331034772353495</v>
      </c>
      <c r="S11" s="184">
        <v>0.14650433724548015</v>
      </c>
      <c r="T11" s="184">
        <v>0.14644328262875064</v>
      </c>
      <c r="U11" s="184">
        <v>0.16826004130151517</v>
      </c>
      <c r="V11" s="184">
        <v>0.13543044368740201</v>
      </c>
      <c r="W11" s="184">
        <v>8.012964966717627E-2</v>
      </c>
      <c r="X11" s="184">
        <v>8.0129649667176256E-2</v>
      </c>
      <c r="Y11" s="184">
        <v>8.9121334031124558E-2</v>
      </c>
      <c r="Z11" s="184">
        <v>6.8277538913388378E-2</v>
      </c>
      <c r="AA11" s="184">
        <v>5.0699664486948702E-2</v>
      </c>
      <c r="AB11" s="184">
        <v>4.0424075646730083E-2</v>
      </c>
      <c r="AC11" s="184">
        <v>0.15639627244025758</v>
      </c>
      <c r="AD11" s="184">
        <v>3.6617420237259724E-2</v>
      </c>
      <c r="AE11" s="184">
        <v>0.20948547794484026</v>
      </c>
      <c r="AF11" s="184">
        <v>4.7443292871246136E-2</v>
      </c>
      <c r="AG11" s="184">
        <v>7.1210367083575199E-2</v>
      </c>
      <c r="AH11" s="184">
        <v>8.965362414436101E-2</v>
      </c>
      <c r="AI11" s="184">
        <v>6.2073123244010424E-2</v>
      </c>
      <c r="AJ11" s="184">
        <v>5.0969359854142526E-2</v>
      </c>
      <c r="AK11" s="184">
        <v>3.1729322092242489E-2</v>
      </c>
      <c r="AL11" s="184">
        <v>9.7088858778994119E-2</v>
      </c>
      <c r="AM11" s="184">
        <v>4.2191262148953447E-2</v>
      </c>
      <c r="AN11" s="184">
        <v>3.1562527882092607E-2</v>
      </c>
      <c r="AO11" s="184">
        <v>0.23197233738652653</v>
      </c>
      <c r="AP11" s="184">
        <v>5.7008680755361946E-2</v>
      </c>
      <c r="AQ11" s="184">
        <v>0.1052078951886109</v>
      </c>
    </row>
    <row r="12" spans="1:43">
      <c r="A12" s="183" t="s">
        <v>228</v>
      </c>
      <c r="B12" s="184">
        <v>0.17982933505314716</v>
      </c>
      <c r="C12" s="184">
        <v>0.31224975823100559</v>
      </c>
      <c r="D12" s="184">
        <v>0.44328223399069816</v>
      </c>
      <c r="E12" s="184">
        <v>0.19634954495056733</v>
      </c>
      <c r="F12" s="184">
        <v>0.15894983107638219</v>
      </c>
      <c r="G12" s="184">
        <v>0.15904534628812206</v>
      </c>
      <c r="H12" s="184">
        <v>0.42553049209063076</v>
      </c>
      <c r="I12" s="184">
        <v>0.36905931955723703</v>
      </c>
      <c r="J12" s="184">
        <v>0.51766033844681447</v>
      </c>
      <c r="K12" s="184">
        <v>0.22863312986396458</v>
      </c>
      <c r="L12" s="184">
        <v>1.7594132470759714</v>
      </c>
      <c r="M12" s="184">
        <v>0.75941324707597224</v>
      </c>
      <c r="N12" s="184">
        <v>0.75941324707597213</v>
      </c>
      <c r="O12" s="184">
        <v>0.21354885217404865</v>
      </c>
      <c r="P12" s="184">
        <v>0.23419957750503373</v>
      </c>
      <c r="Q12" s="184">
        <v>0.18974799527447794</v>
      </c>
      <c r="R12" s="184">
        <v>0.18974799527447797</v>
      </c>
      <c r="S12" s="184">
        <v>0.2437818950662124</v>
      </c>
      <c r="T12" s="184">
        <v>0.32513834205728714</v>
      </c>
      <c r="U12" s="184">
        <v>0.20034194214000839</v>
      </c>
      <c r="V12" s="184">
        <v>0.20710725902500918</v>
      </c>
      <c r="W12" s="184">
        <v>0.12396179273072944</v>
      </c>
      <c r="X12" s="184">
        <v>0.12396179273072939</v>
      </c>
      <c r="Y12" s="184">
        <v>9.9342080558099136E-2</v>
      </c>
      <c r="Z12" s="184">
        <v>0.11772419489785396</v>
      </c>
      <c r="AA12" s="184">
        <v>9.7594916668047829E-2</v>
      </c>
      <c r="AB12" s="184">
        <v>9.3954978214657606E-2</v>
      </c>
      <c r="AC12" s="184">
        <v>0.19741347192328743</v>
      </c>
      <c r="AD12" s="184">
        <v>3.2510103705357805E-2</v>
      </c>
      <c r="AE12" s="184">
        <v>6.5244360994346051E-2</v>
      </c>
      <c r="AF12" s="184">
        <v>8.4387197517350923E-2</v>
      </c>
      <c r="AG12" s="184">
        <v>0.13052487494805115</v>
      </c>
      <c r="AH12" s="184">
        <v>8.6954000205793289E-2</v>
      </c>
      <c r="AI12" s="184">
        <v>0.10756040500971228</v>
      </c>
      <c r="AJ12" s="184">
        <v>8.3657750651432217E-2</v>
      </c>
      <c r="AK12" s="184">
        <v>4.8098948989271972E-2</v>
      </c>
      <c r="AL12" s="184">
        <v>0.20185335748261485</v>
      </c>
      <c r="AM12" s="184">
        <v>5.8925998253231478E-2</v>
      </c>
      <c r="AN12" s="184">
        <v>3.2270877106161409E-2</v>
      </c>
      <c r="AO12" s="184">
        <v>0.84068854346221678</v>
      </c>
      <c r="AP12" s="184">
        <v>0.12531261121576998</v>
      </c>
      <c r="AQ12" s="184">
        <v>0.18367695466297537</v>
      </c>
    </row>
    <row r="13" spans="1:43">
      <c r="A13" s="183" t="s">
        <v>229</v>
      </c>
      <c r="B13" s="184">
        <v>6.4007051459594747E-2</v>
      </c>
      <c r="C13" s="184">
        <v>0.11113974445510372</v>
      </c>
      <c r="D13" s="184">
        <v>0.15777842226787558</v>
      </c>
      <c r="E13" s="184">
        <v>6.9887126168846E-2</v>
      </c>
      <c r="F13" s="184">
        <v>5.6575363603458079E-2</v>
      </c>
      <c r="G13" s="184">
        <v>5.6609360543229889E-2</v>
      </c>
      <c r="H13" s="184">
        <v>0.15146000565937701</v>
      </c>
      <c r="I13" s="184">
        <v>0.13136009679155888</v>
      </c>
      <c r="J13" s="184">
        <v>0.18425198487090014</v>
      </c>
      <c r="K13" s="184">
        <v>8.1377893680394164E-2</v>
      </c>
      <c r="L13" s="184">
        <v>0.27029963031517634</v>
      </c>
      <c r="M13" s="184">
        <v>1.270299630315177</v>
      </c>
      <c r="N13" s="184">
        <v>0.2702996303151764</v>
      </c>
      <c r="O13" s="184">
        <v>7.6008913485678328E-2</v>
      </c>
      <c r="P13" s="184">
        <v>8.3359171654334083E-2</v>
      </c>
      <c r="Q13" s="184">
        <v>6.7537422046848053E-2</v>
      </c>
      <c r="R13" s="184">
        <v>6.7537422046848053E-2</v>
      </c>
      <c r="S13" s="184">
        <v>8.6769827057465429E-2</v>
      </c>
      <c r="T13" s="184">
        <v>0.11572720649496658</v>
      </c>
      <c r="U13" s="184">
        <v>7.1308148897291132E-2</v>
      </c>
      <c r="V13" s="184">
        <v>7.3716143042799886E-2</v>
      </c>
      <c r="W13" s="184">
        <v>4.4121994022801987E-2</v>
      </c>
      <c r="X13" s="184">
        <v>4.4121994022801966E-2</v>
      </c>
      <c r="Y13" s="184">
        <v>3.5359045622374276E-2</v>
      </c>
      <c r="Z13" s="184">
        <v>4.190183208228699E-2</v>
      </c>
      <c r="AA13" s="184">
        <v>3.4737173729305175E-2</v>
      </c>
      <c r="AB13" s="184">
        <v>3.3441602415386601E-2</v>
      </c>
      <c r="AC13" s="184">
        <v>7.0265812040492176E-2</v>
      </c>
      <c r="AD13" s="184">
        <v>1.1571392844279896E-2</v>
      </c>
      <c r="AE13" s="184">
        <v>2.3222569167479105E-2</v>
      </c>
      <c r="AF13" s="184">
        <v>3.0036121150243539E-2</v>
      </c>
      <c r="AG13" s="184">
        <v>4.6458006337441939E-2</v>
      </c>
      <c r="AH13" s="184">
        <v>3.0949728886807786E-2</v>
      </c>
      <c r="AI13" s="184">
        <v>3.8284211952609462E-2</v>
      </c>
      <c r="AJ13" s="184">
        <v>2.9776487520001296E-2</v>
      </c>
      <c r="AK13" s="184">
        <v>1.7119964894486639E-2</v>
      </c>
      <c r="AL13" s="184">
        <v>7.1846110290422219E-2</v>
      </c>
      <c r="AM13" s="184">
        <v>2.0973660395217992E-2</v>
      </c>
      <c r="AN13" s="184">
        <v>1.1486244393718467E-2</v>
      </c>
      <c r="AO13" s="184">
        <v>0.29922812563909407</v>
      </c>
      <c r="AP13" s="184">
        <v>4.4602793822562187E-2</v>
      </c>
      <c r="AQ13" s="184">
        <v>6.537654318512684E-2</v>
      </c>
    </row>
    <row r="14" spans="1:43">
      <c r="A14" s="183" t="s">
        <v>230</v>
      </c>
      <c r="B14" s="184">
        <v>6.0959096628185487E-2</v>
      </c>
      <c r="C14" s="184">
        <v>0.10584737567152734</v>
      </c>
      <c r="D14" s="184">
        <v>0.15026516406464352</v>
      </c>
      <c r="E14" s="184">
        <v>6.6559167779853379E-2</v>
      </c>
      <c r="F14" s="184">
        <v>5.3881298669960068E-2</v>
      </c>
      <c r="G14" s="184">
        <v>5.3913676707838011E-2</v>
      </c>
      <c r="H14" s="184">
        <v>0.14424762443750191</v>
      </c>
      <c r="I14" s="184">
        <v>0.12510485408719899</v>
      </c>
      <c r="J14" s="184">
        <v>0.17547808082942867</v>
      </c>
      <c r="K14" s="184">
        <v>7.7502755886089722E-2</v>
      </c>
      <c r="L14" s="184">
        <v>0.25742821934778715</v>
      </c>
      <c r="M14" s="184">
        <v>0.25742821934778709</v>
      </c>
      <c r="N14" s="184">
        <v>1.2574282193477875</v>
      </c>
      <c r="O14" s="184">
        <v>7.2389441414931768E-2</v>
      </c>
      <c r="P14" s="184">
        <v>7.9389687289841984E-2</v>
      </c>
      <c r="Q14" s="184">
        <v>6.4321354330331523E-2</v>
      </c>
      <c r="R14" s="184">
        <v>6.4321354330331537E-2</v>
      </c>
      <c r="S14" s="184">
        <v>8.2637930530919473E-2</v>
      </c>
      <c r="T14" s="184">
        <v>0.11021638713806348</v>
      </c>
      <c r="U14" s="184">
        <v>6.791252275932487E-2</v>
      </c>
      <c r="V14" s="184">
        <v>7.0205850516952301E-2</v>
      </c>
      <c r="W14" s="184">
        <v>4.2020946688382847E-2</v>
      </c>
      <c r="X14" s="184">
        <v>4.2020946688382826E-2</v>
      </c>
      <c r="Y14" s="184">
        <v>3.3675281545118355E-2</v>
      </c>
      <c r="Z14" s="184">
        <v>3.9906506745035264E-2</v>
      </c>
      <c r="AA14" s="184">
        <v>3.308302259933827E-2</v>
      </c>
      <c r="AB14" s="184">
        <v>3.1849145157511076E-2</v>
      </c>
      <c r="AC14" s="184">
        <v>6.6919820990944914E-2</v>
      </c>
      <c r="AD14" s="184">
        <v>1.1020374137409425E-2</v>
      </c>
      <c r="AE14" s="184">
        <v>2.2116732540456294E-2</v>
      </c>
      <c r="AF14" s="184">
        <v>2.8605829666898626E-2</v>
      </c>
      <c r="AG14" s="184">
        <v>4.4245720321373284E-2</v>
      </c>
      <c r="AH14" s="184">
        <v>2.9475932273150277E-2</v>
      </c>
      <c r="AI14" s="184">
        <v>3.6461154240580454E-2</v>
      </c>
      <c r="AJ14" s="184">
        <v>2.8358559542858382E-2</v>
      </c>
      <c r="AK14" s="184">
        <v>1.6304728470939663E-2</v>
      </c>
      <c r="AL14" s="184">
        <v>6.8424866943259263E-2</v>
      </c>
      <c r="AM14" s="184">
        <v>1.9974914662112375E-2</v>
      </c>
      <c r="AN14" s="184">
        <v>1.0939280374969969E-2</v>
      </c>
      <c r="AO14" s="184">
        <v>0.28497916727532779</v>
      </c>
      <c r="AP14" s="184">
        <v>4.2478851259583048E-2</v>
      </c>
      <c r="AQ14" s="184">
        <v>6.2263374462025595E-2</v>
      </c>
    </row>
    <row r="15" spans="1:43">
      <c r="A15" s="183" t="s">
        <v>231</v>
      </c>
      <c r="B15" s="184">
        <v>1.1380691494728054E-2</v>
      </c>
      <c r="C15" s="184">
        <v>2.6653502237435674E-2</v>
      </c>
      <c r="D15" s="184">
        <v>1.596125091424179E-2</v>
      </c>
      <c r="E15" s="184">
        <v>4.6530590700997548E-2</v>
      </c>
      <c r="F15" s="184">
        <v>4.0516650151805521E-2</v>
      </c>
      <c r="G15" s="184">
        <v>2.246831421554258E-2</v>
      </c>
      <c r="H15" s="184">
        <v>1.7829121386253387E-2</v>
      </c>
      <c r="I15" s="184">
        <v>3.4201616505585862E-2</v>
      </c>
      <c r="J15" s="184">
        <v>4.7597386446847967E-2</v>
      </c>
      <c r="K15" s="184">
        <v>1.3429249091245795E-2</v>
      </c>
      <c r="L15" s="184">
        <v>3.1261650482889605E-2</v>
      </c>
      <c r="M15" s="184">
        <v>3.1261650482889605E-2</v>
      </c>
      <c r="N15" s="184">
        <v>3.1261650482889605E-2</v>
      </c>
      <c r="O15" s="184">
        <v>1.5949039136076488</v>
      </c>
      <c r="P15" s="184">
        <v>6.4895575195610067E-2</v>
      </c>
      <c r="Q15" s="184">
        <v>0.12130362785848546</v>
      </c>
      <c r="R15" s="184">
        <v>0.12130362785848547</v>
      </c>
      <c r="S15" s="184">
        <v>6.8100502226341328E-2</v>
      </c>
      <c r="T15" s="184">
        <v>8.1454681761834957E-2</v>
      </c>
      <c r="U15" s="184">
        <v>0.18324352090117405</v>
      </c>
      <c r="V15" s="184">
        <v>8.098711611495342E-2</v>
      </c>
      <c r="W15" s="184">
        <v>4.1280613079608924E-2</v>
      </c>
      <c r="X15" s="184">
        <v>4.128061307960891E-2</v>
      </c>
      <c r="Y15" s="184">
        <v>2.358181006459583E-2</v>
      </c>
      <c r="Z15" s="184">
        <v>2.7501182257883984E-2</v>
      </c>
      <c r="AA15" s="184">
        <v>9.1325478478972554E-3</v>
      </c>
      <c r="AB15" s="184">
        <v>6.0992097179500175E-3</v>
      </c>
      <c r="AC15" s="184">
        <v>0.41394964609878021</v>
      </c>
      <c r="AD15" s="184">
        <v>6.45974820122711E-3</v>
      </c>
      <c r="AE15" s="184">
        <v>9.8437443209573542E-3</v>
      </c>
      <c r="AF15" s="184">
        <v>1.1758612829727214E-2</v>
      </c>
      <c r="AG15" s="184">
        <v>2.8826377102830824E-2</v>
      </c>
      <c r="AH15" s="184">
        <v>1.1896314651152299E-2</v>
      </c>
      <c r="AI15" s="184">
        <v>1.4253532983287232E-2</v>
      </c>
      <c r="AJ15" s="184">
        <v>9.283394168315735E-3</v>
      </c>
      <c r="AK15" s="184">
        <v>5.4594180148582923E-3</v>
      </c>
      <c r="AL15" s="184">
        <v>2.29020250105119E-2</v>
      </c>
      <c r="AM15" s="184">
        <v>7.5529629527650083E-3</v>
      </c>
      <c r="AN15" s="184">
        <v>6.1019088851569404E-3</v>
      </c>
      <c r="AO15" s="184">
        <v>2.0834051690413601E-2</v>
      </c>
      <c r="AP15" s="184">
        <v>1.3567562071024802E-2</v>
      </c>
      <c r="AQ15" s="184">
        <v>2.5826410802483456E-2</v>
      </c>
    </row>
    <row r="16" spans="1:43">
      <c r="A16" s="183" t="s">
        <v>232</v>
      </c>
      <c r="B16" s="184">
        <v>2.9036232970578394E-2</v>
      </c>
      <c r="C16" s="184">
        <v>0.16095859308626595</v>
      </c>
      <c r="D16" s="184">
        <v>1.9028306827089836E-2</v>
      </c>
      <c r="E16" s="184">
        <v>0.4430255630120109</v>
      </c>
      <c r="F16" s="184">
        <v>0.81839239704479438</v>
      </c>
      <c r="G16" s="184">
        <v>2.4746870518256549E-2</v>
      </c>
      <c r="H16" s="184">
        <v>3.4865231340029786E-2</v>
      </c>
      <c r="I16" s="184">
        <v>4.529045407044878E-2</v>
      </c>
      <c r="J16" s="184">
        <v>7.2521193245141155E-2</v>
      </c>
      <c r="K16" s="184">
        <v>2.1864822898732927E-2</v>
      </c>
      <c r="L16" s="184">
        <v>3.0625377700512501E-2</v>
      </c>
      <c r="M16" s="184">
        <v>3.0625377700512494E-2</v>
      </c>
      <c r="N16" s="184">
        <v>3.0625377700512501E-2</v>
      </c>
      <c r="O16" s="184">
        <v>6.0221398363318288E-2</v>
      </c>
      <c r="P16" s="184">
        <v>1.5332478729291257</v>
      </c>
      <c r="Q16" s="184">
        <v>0.14417329867710332</v>
      </c>
      <c r="R16" s="184">
        <v>0.14417329867710332</v>
      </c>
      <c r="S16" s="184">
        <v>7.1256905191397157E-2</v>
      </c>
      <c r="T16" s="184">
        <v>0.12119847827201165</v>
      </c>
      <c r="U16" s="184">
        <v>0.10364877366627342</v>
      </c>
      <c r="V16" s="184">
        <v>8.8839310974936594E-2</v>
      </c>
      <c r="W16" s="184">
        <v>4.2636082877241382E-2</v>
      </c>
      <c r="X16" s="184">
        <v>4.2636082877241376E-2</v>
      </c>
      <c r="Y16" s="184">
        <v>5.119574249411555E-2</v>
      </c>
      <c r="Z16" s="184">
        <v>4.9717210090543293E-2</v>
      </c>
      <c r="AA16" s="184">
        <v>3.990629319828802E-2</v>
      </c>
      <c r="AB16" s="184">
        <v>8.0010224353893964E-3</v>
      </c>
      <c r="AC16" s="184">
        <v>6.3564540108366943E-2</v>
      </c>
      <c r="AD16" s="184">
        <v>8.3497855304135518E-3</v>
      </c>
      <c r="AE16" s="184">
        <v>1.2638922343981854E-2</v>
      </c>
      <c r="AF16" s="184">
        <v>1.4654485581084665E-2</v>
      </c>
      <c r="AG16" s="184">
        <v>3.9199092545422705E-2</v>
      </c>
      <c r="AH16" s="184">
        <v>1.7460449894610562E-2</v>
      </c>
      <c r="AI16" s="184">
        <v>1.3816560545600287E-2</v>
      </c>
      <c r="AJ16" s="184">
        <v>1.6861290377451332E-2</v>
      </c>
      <c r="AK16" s="184">
        <v>8.3269755888392607E-3</v>
      </c>
      <c r="AL16" s="184">
        <v>2.5445655006759462E-2</v>
      </c>
      <c r="AM16" s="184">
        <v>1.0765047331541421E-2</v>
      </c>
      <c r="AN16" s="184">
        <v>5.8374101278732349E-3</v>
      </c>
      <c r="AO16" s="184">
        <v>3.0912645985402738E-2</v>
      </c>
      <c r="AP16" s="184">
        <v>1.9823477656184679E-2</v>
      </c>
      <c r="AQ16" s="184">
        <v>3.5822901742500864E-2</v>
      </c>
    </row>
    <row r="17" spans="1:43">
      <c r="A17" s="183" t="s">
        <v>233</v>
      </c>
      <c r="B17" s="184">
        <v>1.5517607462369108E-2</v>
      </c>
      <c r="C17" s="184">
        <v>4.8249972689104442E-2</v>
      </c>
      <c r="D17" s="184">
        <v>3.6565023711095185E-2</v>
      </c>
      <c r="E17" s="184">
        <v>9.7294351379686783E-2</v>
      </c>
      <c r="F17" s="184">
        <v>0.1170365090055499</v>
      </c>
      <c r="G17" s="184">
        <v>2.0235275607791793E-2</v>
      </c>
      <c r="H17" s="184">
        <v>2.5762681326302779E-2</v>
      </c>
      <c r="I17" s="184">
        <v>9.2718263725904818E-2</v>
      </c>
      <c r="J17" s="184">
        <v>9.4638032979246806E-2</v>
      </c>
      <c r="K17" s="184">
        <v>2.6922905885649991E-2</v>
      </c>
      <c r="L17" s="184">
        <v>4.0214021656457245E-2</v>
      </c>
      <c r="M17" s="184">
        <v>4.0214021656457238E-2</v>
      </c>
      <c r="N17" s="184">
        <v>4.0214021656457245E-2</v>
      </c>
      <c r="O17" s="184">
        <v>9.8779191176338169E-2</v>
      </c>
      <c r="P17" s="184">
        <v>0.20231501401866694</v>
      </c>
      <c r="Q17" s="184">
        <v>1.3752328894396673</v>
      </c>
      <c r="R17" s="184">
        <v>0.37523288943966726</v>
      </c>
      <c r="S17" s="184">
        <v>0.27299571955961627</v>
      </c>
      <c r="T17" s="184">
        <v>0.1280394430922355</v>
      </c>
      <c r="U17" s="184">
        <v>0.24818883485111012</v>
      </c>
      <c r="V17" s="184">
        <v>0.2462495351215718</v>
      </c>
      <c r="W17" s="184">
        <v>7.1299244228212946E-2</v>
      </c>
      <c r="X17" s="184">
        <v>7.1299244228212919E-2</v>
      </c>
      <c r="Y17" s="184">
        <v>8.6708438363137283E-2</v>
      </c>
      <c r="Z17" s="184">
        <v>3.7492086490826138E-2</v>
      </c>
      <c r="AA17" s="184">
        <v>1.6774479537781519E-2</v>
      </c>
      <c r="AB17" s="184">
        <v>9.3643619796548588E-3</v>
      </c>
      <c r="AC17" s="184">
        <v>0.15941101878877093</v>
      </c>
      <c r="AD17" s="184">
        <v>1.0368491579798625E-2</v>
      </c>
      <c r="AE17" s="184">
        <v>1.79111830497342E-2</v>
      </c>
      <c r="AF17" s="184">
        <v>1.5091955498135226E-2</v>
      </c>
      <c r="AG17" s="184">
        <v>4.4183385710911467E-2</v>
      </c>
      <c r="AH17" s="184">
        <v>2.3177239788423086E-2</v>
      </c>
      <c r="AI17" s="184">
        <v>1.5877799853258562E-2</v>
      </c>
      <c r="AJ17" s="184">
        <v>1.7092158233929695E-2</v>
      </c>
      <c r="AK17" s="184">
        <v>9.8946492502034588E-3</v>
      </c>
      <c r="AL17" s="184">
        <v>4.2015376236632852E-2</v>
      </c>
      <c r="AM17" s="184">
        <v>1.3894167098190602E-2</v>
      </c>
      <c r="AN17" s="184">
        <v>7.6085994025752975E-3</v>
      </c>
      <c r="AO17" s="184">
        <v>2.7519227213466661E-2</v>
      </c>
      <c r="AP17" s="184">
        <v>2.6090919093886878E-2</v>
      </c>
      <c r="AQ17" s="184">
        <v>5.0340045616140035E-2</v>
      </c>
    </row>
    <row r="18" spans="1:43">
      <c r="A18" s="183" t="s">
        <v>234</v>
      </c>
      <c r="B18" s="184">
        <v>2.1429076971843056E-2</v>
      </c>
      <c r="C18" s="184">
        <v>6.6630914665906121E-2</v>
      </c>
      <c r="D18" s="184">
        <v>5.0494556553417135E-2</v>
      </c>
      <c r="E18" s="184">
        <v>0.13435886619099607</v>
      </c>
      <c r="F18" s="184">
        <v>0.16162184576956889</v>
      </c>
      <c r="G18" s="184">
        <v>2.7943952029807699E-2</v>
      </c>
      <c r="H18" s="184">
        <v>3.5577036117275251E-2</v>
      </c>
      <c r="I18" s="184">
        <v>0.12803950705005901</v>
      </c>
      <c r="J18" s="184">
        <v>0.1306906169713408</v>
      </c>
      <c r="K18" s="184">
        <v>3.7179250984945227E-2</v>
      </c>
      <c r="L18" s="184">
        <v>5.5533648954155232E-2</v>
      </c>
      <c r="M18" s="184">
        <v>5.5533648954155218E-2</v>
      </c>
      <c r="N18" s="184">
        <v>5.5533648954155232E-2</v>
      </c>
      <c r="O18" s="184">
        <v>0.13640935924351458</v>
      </c>
      <c r="P18" s="184">
        <v>0.27938740031149245</v>
      </c>
      <c r="Q18" s="184">
        <v>0.51817875208334985</v>
      </c>
      <c r="R18" s="184">
        <v>1.5181787520833501</v>
      </c>
      <c r="S18" s="184">
        <v>0.37699408891566055</v>
      </c>
      <c r="T18" s="184">
        <v>0.1768163737940395</v>
      </c>
      <c r="U18" s="184">
        <v>0.34273696241343793</v>
      </c>
      <c r="V18" s="184">
        <v>0.34005888183455146</v>
      </c>
      <c r="W18" s="184">
        <v>9.8460861077055969E-2</v>
      </c>
      <c r="X18" s="184">
        <v>9.8460861077055942E-2</v>
      </c>
      <c r="Y18" s="184">
        <v>0.11974022440623719</v>
      </c>
      <c r="Z18" s="184">
        <v>5.177478610637893E-2</v>
      </c>
      <c r="AA18" s="184">
        <v>2.3164757456936386E-2</v>
      </c>
      <c r="AB18" s="184">
        <v>1.293173797190433E-2</v>
      </c>
      <c r="AC18" s="184">
        <v>0.22013902594639792</v>
      </c>
      <c r="AD18" s="184">
        <v>1.4318393134007632E-2</v>
      </c>
      <c r="AE18" s="184">
        <v>2.4734490878204358E-2</v>
      </c>
      <c r="AF18" s="184">
        <v>2.0841271878377216E-2</v>
      </c>
      <c r="AG18" s="184">
        <v>6.1015151696020613E-2</v>
      </c>
      <c r="AH18" s="184">
        <v>3.2006664469727122E-2</v>
      </c>
      <c r="AI18" s="184">
        <v>2.1926485511642776E-2</v>
      </c>
      <c r="AJ18" s="184">
        <v>2.3603456608760058E-2</v>
      </c>
      <c r="AK18" s="184">
        <v>1.3664039440757158E-2</v>
      </c>
      <c r="AL18" s="184">
        <v>5.802123385058823E-2</v>
      </c>
      <c r="AM18" s="184">
        <v>1.9187183135596537E-2</v>
      </c>
      <c r="AN18" s="184">
        <v>1.0507113460699224E-2</v>
      </c>
      <c r="AO18" s="184">
        <v>3.8002742342406332E-2</v>
      </c>
      <c r="AP18" s="184">
        <v>3.6030316843939023E-2</v>
      </c>
      <c r="AQ18" s="184">
        <v>6.9517205850860062E-2</v>
      </c>
    </row>
    <row r="19" spans="1:43">
      <c r="A19" s="183" t="s">
        <v>235</v>
      </c>
      <c r="B19" s="184">
        <v>2.8001843774198502E-2</v>
      </c>
      <c r="C19" s="184">
        <v>5.6067874384325034E-2</v>
      </c>
      <c r="D19" s="184">
        <v>2.25077161527182E-2</v>
      </c>
      <c r="E19" s="184">
        <v>7.0467522183932832E-2</v>
      </c>
      <c r="F19" s="184">
        <v>0.10206964793303518</v>
      </c>
      <c r="G19" s="184">
        <v>3.468997508095633E-2</v>
      </c>
      <c r="H19" s="184">
        <v>3.1990115143468605E-2</v>
      </c>
      <c r="I19" s="184">
        <v>7.8580433118403334E-2</v>
      </c>
      <c r="J19" s="184">
        <v>4.945345319380734E-2</v>
      </c>
      <c r="K19" s="184">
        <v>2.5165844617772791E-2</v>
      </c>
      <c r="L19" s="184">
        <v>4.8207735651352834E-2</v>
      </c>
      <c r="M19" s="184">
        <v>4.820773565135282E-2</v>
      </c>
      <c r="N19" s="184">
        <v>4.8207735651352827E-2</v>
      </c>
      <c r="O19" s="184">
        <v>7.7341765950000321E-2</v>
      </c>
      <c r="P19" s="184">
        <v>0.17406944943288188</v>
      </c>
      <c r="Q19" s="184">
        <v>4.3052180714502307E-2</v>
      </c>
      <c r="R19" s="184">
        <v>4.3052180714502307E-2</v>
      </c>
      <c r="S19" s="184">
        <v>1.6483954137314898</v>
      </c>
      <c r="T19" s="184">
        <v>0.11016187653033015</v>
      </c>
      <c r="U19" s="184">
        <v>9.374199585471496E-2</v>
      </c>
      <c r="V19" s="184">
        <v>0.14031546275738546</v>
      </c>
      <c r="W19" s="184">
        <v>8.5176310310722869E-2</v>
      </c>
      <c r="X19" s="184">
        <v>8.5176310310722828E-2</v>
      </c>
      <c r="Y19" s="184">
        <v>8.45665894823317E-2</v>
      </c>
      <c r="Z19" s="184">
        <v>3.1732343261098424E-2</v>
      </c>
      <c r="AA19" s="184">
        <v>1.7549510784315953E-2</v>
      </c>
      <c r="AB19" s="184">
        <v>1.0738382091415005E-2</v>
      </c>
      <c r="AC19" s="184">
        <v>0.18803978182898237</v>
      </c>
      <c r="AD19" s="184">
        <v>1.0758604826328131E-2</v>
      </c>
      <c r="AE19" s="184">
        <v>1.9540913101962147E-2</v>
      </c>
      <c r="AF19" s="184">
        <v>2.1614903122386057E-2</v>
      </c>
      <c r="AG19" s="184">
        <v>4.3686041737541093E-2</v>
      </c>
      <c r="AH19" s="184">
        <v>4.5017350890960144E-2</v>
      </c>
      <c r="AI19" s="184">
        <v>2.4448381163485852E-2</v>
      </c>
      <c r="AJ19" s="184">
        <v>1.5703491566033439E-2</v>
      </c>
      <c r="AK19" s="184">
        <v>1.1429978280154535E-2</v>
      </c>
      <c r="AL19" s="184">
        <v>0.10004314595107708</v>
      </c>
      <c r="AM19" s="184">
        <v>2.5693832576922558E-2</v>
      </c>
      <c r="AN19" s="184">
        <v>8.9896296106179632E-3</v>
      </c>
      <c r="AO19" s="184">
        <v>3.2671660334916683E-2</v>
      </c>
      <c r="AP19" s="184">
        <v>2.7116479659726155E-2</v>
      </c>
      <c r="AQ19" s="184">
        <v>0.10775208440835841</v>
      </c>
    </row>
    <row r="20" spans="1:43">
      <c r="A20" s="183" t="s">
        <v>236</v>
      </c>
      <c r="B20" s="184">
        <v>3.2947489633453134E-2</v>
      </c>
      <c r="C20" s="184">
        <v>6.3359157274454278E-2</v>
      </c>
      <c r="D20" s="184">
        <v>5.7576747418020296E-2</v>
      </c>
      <c r="E20" s="184">
        <v>8.0273559284760501E-2</v>
      </c>
      <c r="F20" s="184">
        <v>7.463718229612179E-2</v>
      </c>
      <c r="G20" s="184">
        <v>4.0379287143081609E-2</v>
      </c>
      <c r="H20" s="184">
        <v>5.9065782561886847E-2</v>
      </c>
      <c r="I20" s="184">
        <v>8.7531471253596352E-2</v>
      </c>
      <c r="J20" s="184">
        <v>7.3967528795888332E-2</v>
      </c>
      <c r="K20" s="184">
        <v>7.103925221898727E-2</v>
      </c>
      <c r="L20" s="184">
        <v>8.3824995710368264E-2</v>
      </c>
      <c r="M20" s="184">
        <v>8.382499571036825E-2</v>
      </c>
      <c r="N20" s="184">
        <v>8.3824995710368264E-2</v>
      </c>
      <c r="O20" s="184">
        <v>8.0419419967842118E-2</v>
      </c>
      <c r="P20" s="184">
        <v>9.6659697675977443E-2</v>
      </c>
      <c r="Q20" s="184">
        <v>9.7151475828943124E-2</v>
      </c>
      <c r="R20" s="184">
        <v>9.7151475828943124E-2</v>
      </c>
      <c r="S20" s="184">
        <v>8.1488058905504701E-2</v>
      </c>
      <c r="T20" s="184">
        <v>1.9679666393812498</v>
      </c>
      <c r="U20" s="184">
        <v>0.15630683181583274</v>
      </c>
      <c r="V20" s="184">
        <v>0.11040624614953626</v>
      </c>
      <c r="W20" s="184">
        <v>5.0734962715568807E-2</v>
      </c>
      <c r="X20" s="184">
        <v>5.07349627155688E-2</v>
      </c>
      <c r="Y20" s="184">
        <v>7.4934131194171472E-2</v>
      </c>
      <c r="Z20" s="184">
        <v>0.21107890438791904</v>
      </c>
      <c r="AA20" s="184">
        <v>4.3920627091260385E-2</v>
      </c>
      <c r="AB20" s="184">
        <v>5.1596930589691836E-2</v>
      </c>
      <c r="AC20" s="184">
        <v>7.2133514943287527E-2</v>
      </c>
      <c r="AD20" s="184">
        <v>8.3542729912804578E-2</v>
      </c>
      <c r="AE20" s="184">
        <v>3.2455363259880257E-2</v>
      </c>
      <c r="AF20" s="184">
        <v>4.5479209699629347E-2</v>
      </c>
      <c r="AG20" s="184">
        <v>0.5365645732727522</v>
      </c>
      <c r="AH20" s="184">
        <v>7.600416176519359E-2</v>
      </c>
      <c r="AI20" s="184">
        <v>5.4737900189047436E-2</v>
      </c>
      <c r="AJ20" s="184">
        <v>3.5714983996685545E-2</v>
      </c>
      <c r="AK20" s="184">
        <v>2.6310091213538701E-2</v>
      </c>
      <c r="AL20" s="184">
        <v>0.16289691159283676</v>
      </c>
      <c r="AM20" s="184">
        <v>8.9962186404325559E-2</v>
      </c>
      <c r="AN20" s="184">
        <v>3.4032420669889443E-2</v>
      </c>
      <c r="AO20" s="184">
        <v>5.8708701804941164E-2</v>
      </c>
      <c r="AP20" s="184">
        <v>5.0657641753248502E-2</v>
      </c>
      <c r="AQ20" s="184">
        <v>0.40460743188926018</v>
      </c>
    </row>
    <row r="21" spans="1:43">
      <c r="A21" s="183" t="s">
        <v>237</v>
      </c>
      <c r="B21" s="184">
        <v>1.8034720885211675E-2</v>
      </c>
      <c r="C21" s="184">
        <v>4.9933535997209073E-2</v>
      </c>
      <c r="D21" s="184">
        <v>3.1816265642769154E-2</v>
      </c>
      <c r="E21" s="184">
        <v>0.21234108304305913</v>
      </c>
      <c r="F21" s="184">
        <v>9.3634236029956547E-2</v>
      </c>
      <c r="G21" s="184">
        <v>2.0061358644683617E-2</v>
      </c>
      <c r="H21" s="184">
        <v>3.3611688601605502E-2</v>
      </c>
      <c r="I21" s="184">
        <v>4.19210945710079E-2</v>
      </c>
      <c r="J21" s="184">
        <v>4.4037011998468656E-2</v>
      </c>
      <c r="K21" s="184">
        <v>2.9748923523124155E-2</v>
      </c>
      <c r="L21" s="184">
        <v>5.8821278996446319E-2</v>
      </c>
      <c r="M21" s="184">
        <v>5.8821278996446312E-2</v>
      </c>
      <c r="N21" s="184">
        <v>5.8821278996446319E-2</v>
      </c>
      <c r="O21" s="184">
        <v>5.4238088025707967E-2</v>
      </c>
      <c r="P21" s="184">
        <v>0.12043548722806802</v>
      </c>
      <c r="Q21" s="184">
        <v>8.6712161322774595E-2</v>
      </c>
      <c r="R21" s="184">
        <v>8.6712161322774595E-2</v>
      </c>
      <c r="S21" s="184">
        <v>5.3477420597715146E-2</v>
      </c>
      <c r="T21" s="184">
        <v>0.34338384434270353</v>
      </c>
      <c r="U21" s="184">
        <v>1.5893090224884991</v>
      </c>
      <c r="V21" s="184">
        <v>0.1265666618524339</v>
      </c>
      <c r="W21" s="184">
        <v>7.9838386262395325E-2</v>
      </c>
      <c r="X21" s="184">
        <v>7.9838386262395311E-2</v>
      </c>
      <c r="Y21" s="184">
        <v>3.0762660753976774E-2</v>
      </c>
      <c r="Z21" s="184">
        <v>0.10105547654897602</v>
      </c>
      <c r="AA21" s="184">
        <v>2.0733044770471047E-2</v>
      </c>
      <c r="AB21" s="184">
        <v>1.7822879869857148E-2</v>
      </c>
      <c r="AC21" s="184">
        <v>0.10423375546119083</v>
      </c>
      <c r="AD21" s="184">
        <v>2.590727906104421E-2</v>
      </c>
      <c r="AE21" s="184">
        <v>1.9308320208039784E-2</v>
      </c>
      <c r="AF21" s="184">
        <v>2.0836060265381814E-2</v>
      </c>
      <c r="AG21" s="184">
        <v>0.10913416174301047</v>
      </c>
      <c r="AH21" s="184">
        <v>2.5257145266979086E-2</v>
      </c>
      <c r="AI21" s="184">
        <v>1.7508952708790181E-2</v>
      </c>
      <c r="AJ21" s="184">
        <v>1.3587008038496403E-2</v>
      </c>
      <c r="AK21" s="184">
        <v>9.9795782716590366E-3</v>
      </c>
      <c r="AL21" s="184">
        <v>9.4860165917840869E-2</v>
      </c>
      <c r="AM21" s="184">
        <v>2.0146696716252997E-2</v>
      </c>
      <c r="AN21" s="184">
        <v>1.0377488807934685E-2</v>
      </c>
      <c r="AO21" s="184">
        <v>3.8966912392048282E-2</v>
      </c>
      <c r="AP21" s="184">
        <v>1.8121304364354517E-2</v>
      </c>
      <c r="AQ21" s="184">
        <v>8.0964331534568265E-2</v>
      </c>
    </row>
    <row r="22" spans="1:43">
      <c r="A22" s="183" t="s">
        <v>238</v>
      </c>
      <c r="B22" s="184">
        <v>2.1071948102741045E-2</v>
      </c>
      <c r="C22" s="184">
        <v>7.8484324069132444E-2</v>
      </c>
      <c r="D22" s="184">
        <v>2.7995803936302265E-2</v>
      </c>
      <c r="E22" s="184">
        <v>0.11993709145777466</v>
      </c>
      <c r="F22" s="184">
        <v>0.17345722914743014</v>
      </c>
      <c r="G22" s="184">
        <v>3.0314016011246489E-2</v>
      </c>
      <c r="H22" s="184">
        <v>4.113984737450993E-2</v>
      </c>
      <c r="I22" s="184">
        <v>5.047167602635276E-2</v>
      </c>
      <c r="J22" s="184">
        <v>5.7102522652590984E-2</v>
      </c>
      <c r="K22" s="184">
        <v>4.6618823131150885E-2</v>
      </c>
      <c r="L22" s="184">
        <v>5.7112390316640733E-2</v>
      </c>
      <c r="M22" s="184">
        <v>5.7112390316640733E-2</v>
      </c>
      <c r="N22" s="184">
        <v>5.7112390316640733E-2</v>
      </c>
      <c r="O22" s="184">
        <v>0.2705266857651254</v>
      </c>
      <c r="P22" s="184">
        <v>0.30410407228379976</v>
      </c>
      <c r="Q22" s="184">
        <v>8.1675036811442642E-2</v>
      </c>
      <c r="R22" s="184">
        <v>8.1675036811442642E-2</v>
      </c>
      <c r="S22" s="184">
        <v>9.8153835666979827E-2</v>
      </c>
      <c r="T22" s="184">
        <v>0.19723634050803138</v>
      </c>
      <c r="U22" s="184">
        <v>0.15013157570222174</v>
      </c>
      <c r="V22" s="184">
        <v>1.5632289742844445</v>
      </c>
      <c r="W22" s="184">
        <v>0.13313200975640863</v>
      </c>
      <c r="X22" s="184">
        <v>0.13313200975640857</v>
      </c>
      <c r="Y22" s="184">
        <v>3.6213915658912257E-2</v>
      </c>
      <c r="Z22" s="184">
        <v>6.4302116114347496E-2</v>
      </c>
      <c r="AA22" s="184">
        <v>2.5396970884560565E-2</v>
      </c>
      <c r="AB22" s="184">
        <v>1.3669708756893419E-2</v>
      </c>
      <c r="AC22" s="184">
        <v>0.12400694249481442</v>
      </c>
      <c r="AD22" s="184">
        <v>1.3673096828054289E-2</v>
      </c>
      <c r="AE22" s="184">
        <v>3.8491752545169115E-2</v>
      </c>
      <c r="AF22" s="184">
        <v>2.4085265257876302E-2</v>
      </c>
      <c r="AG22" s="184">
        <v>6.5919172185989569E-2</v>
      </c>
      <c r="AH22" s="184">
        <v>2.3787618906676921E-2</v>
      </c>
      <c r="AI22" s="184">
        <v>2.0088993193243584E-2</v>
      </c>
      <c r="AJ22" s="184">
        <v>1.6199117282368208E-2</v>
      </c>
      <c r="AK22" s="184">
        <v>1.0006719749394401E-2</v>
      </c>
      <c r="AL22" s="184">
        <v>3.7516309916716929E-2</v>
      </c>
      <c r="AM22" s="184">
        <v>1.5469701827972153E-2</v>
      </c>
      <c r="AN22" s="184">
        <v>8.5851338779150896E-3</v>
      </c>
      <c r="AO22" s="184">
        <v>3.9038745251615173E-2</v>
      </c>
      <c r="AP22" s="184">
        <v>2.3398999078003878E-2</v>
      </c>
      <c r="AQ22" s="184">
        <v>5.48748639203335E-2</v>
      </c>
    </row>
    <row r="23" spans="1:43">
      <c r="A23" s="183" t="s">
        <v>239</v>
      </c>
      <c r="B23" s="184">
        <v>5.0262953256729241E-2</v>
      </c>
      <c r="C23" s="184">
        <v>6.3240034222066907E-2</v>
      </c>
      <c r="D23" s="184">
        <v>3.6310773335067555E-2</v>
      </c>
      <c r="E23" s="184">
        <v>9.8433608710098208E-2</v>
      </c>
      <c r="F23" s="184">
        <v>0.1348463146206493</v>
      </c>
      <c r="G23" s="184">
        <v>3.7404744741843979E-2</v>
      </c>
      <c r="H23" s="184">
        <v>4.7236072640712515E-2</v>
      </c>
      <c r="I23" s="184">
        <v>5.4773890727413128E-2</v>
      </c>
      <c r="J23" s="184">
        <v>5.7292385493460662E-2</v>
      </c>
      <c r="K23" s="184">
        <v>2.7867419399761086E-2</v>
      </c>
      <c r="L23" s="184">
        <v>8.2839831478040277E-2</v>
      </c>
      <c r="M23" s="184">
        <v>8.2839831478040263E-2</v>
      </c>
      <c r="N23" s="184">
        <v>8.2839831478040277E-2</v>
      </c>
      <c r="O23" s="184">
        <v>4.7694607727736399E-2</v>
      </c>
      <c r="P23" s="184">
        <v>0.23216680797001932</v>
      </c>
      <c r="Q23" s="184">
        <v>6.3412804813671758E-2</v>
      </c>
      <c r="R23" s="184">
        <v>6.3412804813671758E-2</v>
      </c>
      <c r="S23" s="184">
        <v>4.8883953357199743E-2</v>
      </c>
      <c r="T23" s="184">
        <v>8.2039988938143335E-2</v>
      </c>
      <c r="U23" s="184">
        <v>0.1713627800489794</v>
      </c>
      <c r="V23" s="184">
        <v>6.0101595584388573E-2</v>
      </c>
      <c r="W23" s="184">
        <v>2.3707507580731746</v>
      </c>
      <c r="X23" s="184">
        <v>1.3707507580731741</v>
      </c>
      <c r="Y23" s="184">
        <v>8.8728852907410727E-2</v>
      </c>
      <c r="Z23" s="184">
        <v>3.60307193461116E-2</v>
      </c>
      <c r="AA23" s="184">
        <v>2.3840363581483504E-2</v>
      </c>
      <c r="AB23" s="184">
        <v>1.453531748970879E-2</v>
      </c>
      <c r="AC23" s="184">
        <v>4.8154345249135429E-2</v>
      </c>
      <c r="AD23" s="184">
        <v>1.710983882312897E-2</v>
      </c>
      <c r="AE23" s="184">
        <v>0.22933666839227165</v>
      </c>
      <c r="AF23" s="184">
        <v>2.1701968938226381E-2</v>
      </c>
      <c r="AG23" s="184">
        <v>3.816882501494813E-2</v>
      </c>
      <c r="AH23" s="184">
        <v>4.950192062370571E-2</v>
      </c>
      <c r="AI23" s="184">
        <v>2.4868992834097811E-2</v>
      </c>
      <c r="AJ23" s="184">
        <v>2.5236225588861932E-2</v>
      </c>
      <c r="AK23" s="184">
        <v>1.5665058370872433E-2</v>
      </c>
      <c r="AL23" s="184">
        <v>4.2981139404567756E-2</v>
      </c>
      <c r="AM23" s="184">
        <v>1.8629314122865476E-2</v>
      </c>
      <c r="AN23" s="184">
        <v>9.6786261933147384E-3</v>
      </c>
      <c r="AO23" s="184">
        <v>5.4398887646283964E-2</v>
      </c>
      <c r="AP23" s="184">
        <v>2.2087651983552236E-2</v>
      </c>
      <c r="AQ23" s="184">
        <v>3.7682667403277255E-2</v>
      </c>
    </row>
    <row r="24" spans="1:43">
      <c r="A24" s="183" t="s">
        <v>240</v>
      </c>
      <c r="B24" s="184">
        <v>1.4176730405744133E-2</v>
      </c>
      <c r="C24" s="184">
        <v>1.7836932729300918E-2</v>
      </c>
      <c r="D24" s="184">
        <v>1.0241500171429307E-2</v>
      </c>
      <c r="E24" s="184">
        <v>2.7763325533617444E-2</v>
      </c>
      <c r="F24" s="184">
        <v>3.8033575918644681E-2</v>
      </c>
      <c r="G24" s="184">
        <v>1.0550056209238046E-2</v>
      </c>
      <c r="H24" s="184">
        <v>1.332299484738045E-2</v>
      </c>
      <c r="I24" s="184">
        <v>1.5449046102603699E-2</v>
      </c>
      <c r="J24" s="184">
        <v>1.6159390780206839E-2</v>
      </c>
      <c r="K24" s="184">
        <v>7.8600413691633838E-3</v>
      </c>
      <c r="L24" s="184">
        <v>2.33650806732934E-2</v>
      </c>
      <c r="M24" s="184">
        <v>2.3365080673293393E-2</v>
      </c>
      <c r="N24" s="184">
        <v>2.33650806732934E-2</v>
      </c>
      <c r="O24" s="184">
        <v>1.3452325256541034E-2</v>
      </c>
      <c r="P24" s="184">
        <v>6.5482945837697759E-2</v>
      </c>
      <c r="Q24" s="184">
        <v>1.7885662896163831E-2</v>
      </c>
      <c r="R24" s="184">
        <v>1.7885662896163831E-2</v>
      </c>
      <c r="S24" s="184">
        <v>1.3787781716133254E-2</v>
      </c>
      <c r="T24" s="184">
        <v>2.3139484059476318E-2</v>
      </c>
      <c r="U24" s="184">
        <v>4.8333091808686487E-2</v>
      </c>
      <c r="V24" s="184">
        <v>1.6951732087904466E-2</v>
      </c>
      <c r="W24" s="184">
        <v>0.38662200868730567</v>
      </c>
      <c r="X24" s="184">
        <v>1.3866220086873051</v>
      </c>
      <c r="Y24" s="184">
        <v>2.5026086717474819E-2</v>
      </c>
      <c r="Z24" s="184">
        <v>1.0162510584800697E-2</v>
      </c>
      <c r="AA24" s="184">
        <v>6.7242051127261128E-3</v>
      </c>
      <c r="AB24" s="184">
        <v>4.0997049329947865E-3</v>
      </c>
      <c r="AC24" s="184">
        <v>1.3581994813858706E-2</v>
      </c>
      <c r="AD24" s="184">
        <v>4.8258519757543271E-3</v>
      </c>
      <c r="AE24" s="184">
        <v>6.4684701341409939E-2</v>
      </c>
      <c r="AF24" s="184">
        <v>6.1210681620638514E-3</v>
      </c>
      <c r="AG24" s="184">
        <v>1.0765566029857163E-2</v>
      </c>
      <c r="AH24" s="184">
        <v>1.3962080175916991E-2</v>
      </c>
      <c r="AI24" s="184">
        <v>7.0143313121814339E-3</v>
      </c>
      <c r="AJ24" s="184">
        <v>7.1179097814738782E-3</v>
      </c>
      <c r="AK24" s="184">
        <v>4.4183497969127374E-3</v>
      </c>
      <c r="AL24" s="184">
        <v>1.2122885473083213E-2</v>
      </c>
      <c r="AM24" s="184">
        <v>5.2544219320902613E-3</v>
      </c>
      <c r="AN24" s="184">
        <v>2.7298689263195418E-3</v>
      </c>
      <c r="AO24" s="184">
        <v>1.5343276002798037E-2</v>
      </c>
      <c r="AP24" s="184">
        <v>6.2298505594634516E-3</v>
      </c>
      <c r="AQ24" s="184">
        <v>1.0628444652206404E-2</v>
      </c>
    </row>
    <row r="25" spans="1:43">
      <c r="A25" s="183" t="s">
        <v>241</v>
      </c>
      <c r="B25" s="184">
        <v>3.7445815820480967E-3</v>
      </c>
      <c r="C25" s="184">
        <v>1.050721992328844E-2</v>
      </c>
      <c r="D25" s="184">
        <v>6.1180046972082614E-3</v>
      </c>
      <c r="E25" s="184">
        <v>1.4368512372876029E-2</v>
      </c>
      <c r="F25" s="184">
        <v>1.4869571602690729E-2</v>
      </c>
      <c r="G25" s="184">
        <v>5.8364701422622877E-3</v>
      </c>
      <c r="H25" s="184">
        <v>8.9933193751386628E-3</v>
      </c>
      <c r="I25" s="184">
        <v>1.4799753197134715E-2</v>
      </c>
      <c r="J25" s="184">
        <v>2.8110029035253687E-2</v>
      </c>
      <c r="K25" s="184">
        <v>6.0933283684673984E-3</v>
      </c>
      <c r="L25" s="184">
        <v>9.011895873510133E-3</v>
      </c>
      <c r="M25" s="184">
        <v>9.0118958735101312E-3</v>
      </c>
      <c r="N25" s="184">
        <v>9.011895873510133E-3</v>
      </c>
      <c r="O25" s="184">
        <v>2.0276763020617948E-2</v>
      </c>
      <c r="P25" s="184">
        <v>1.9160867393365262E-2</v>
      </c>
      <c r="Q25" s="184">
        <v>3.6432449038375288E-2</v>
      </c>
      <c r="R25" s="184">
        <v>3.6432449038375288E-2</v>
      </c>
      <c r="S25" s="184">
        <v>3.1398320065901188E-2</v>
      </c>
      <c r="T25" s="184">
        <v>1.4316272873783035E-2</v>
      </c>
      <c r="U25" s="184">
        <v>1.8385550143774167E-2</v>
      </c>
      <c r="V25" s="184">
        <v>1.8014396460975649E-2</v>
      </c>
      <c r="W25" s="184">
        <v>1.1588428427416662E-2</v>
      </c>
      <c r="X25" s="184">
        <v>1.1588428427416661E-2</v>
      </c>
      <c r="Y25" s="184">
        <v>1.0726476029545253</v>
      </c>
      <c r="Z25" s="184">
        <v>2.3378938260501449E-2</v>
      </c>
      <c r="AA25" s="184">
        <v>5.3363033785944628E-3</v>
      </c>
      <c r="AB25" s="184">
        <v>9.3226509948644513E-3</v>
      </c>
      <c r="AC25" s="184">
        <v>1.5929391931986742E-2</v>
      </c>
      <c r="AD25" s="184">
        <v>4.5404263594533084E-3</v>
      </c>
      <c r="AE25" s="184">
        <v>6.1675837469416179E-3</v>
      </c>
      <c r="AF25" s="184">
        <v>6.742042402186699E-3</v>
      </c>
      <c r="AG25" s="184">
        <v>1.0095901269230047E-2</v>
      </c>
      <c r="AH25" s="184">
        <v>4.4505937975073462E-2</v>
      </c>
      <c r="AI25" s="184">
        <v>4.9554989888920247E-3</v>
      </c>
      <c r="AJ25" s="184">
        <v>8.9689553955873136E-3</v>
      </c>
      <c r="AK25" s="184">
        <v>8.9631414114880736E-3</v>
      </c>
      <c r="AL25" s="184">
        <v>2.5225048724560974E-2</v>
      </c>
      <c r="AM25" s="184">
        <v>7.2772449725284419E-3</v>
      </c>
      <c r="AN25" s="184">
        <v>3.4319913220384915E-3</v>
      </c>
      <c r="AO25" s="184">
        <v>6.3441852956605243E-3</v>
      </c>
      <c r="AP25" s="184">
        <v>1.7144598399318357E-2</v>
      </c>
      <c r="AQ25" s="184">
        <v>2.3978947567146025E-2</v>
      </c>
    </row>
    <row r="26" spans="1:43">
      <c r="A26" s="183" t="s">
        <v>242</v>
      </c>
      <c r="B26" s="184">
        <v>2.0107200691538672E-2</v>
      </c>
      <c r="C26" s="184">
        <v>5.6240633657520828E-2</v>
      </c>
      <c r="D26" s="184">
        <v>6.5517102589859669E-2</v>
      </c>
      <c r="E26" s="184">
        <v>6.5295773730175519E-2</v>
      </c>
      <c r="F26" s="184">
        <v>5.4998696154084606E-2</v>
      </c>
      <c r="G26" s="184">
        <v>3.5563331626273544E-2</v>
      </c>
      <c r="H26" s="184">
        <v>5.8142291772548781E-2</v>
      </c>
      <c r="I26" s="184">
        <v>9.0135111504596147E-2</v>
      </c>
      <c r="J26" s="184">
        <v>7.5017143834228028E-2</v>
      </c>
      <c r="K26" s="184">
        <v>7.6513958466551193E-2</v>
      </c>
      <c r="L26" s="184">
        <v>8.7951936012933565E-2</v>
      </c>
      <c r="M26" s="184">
        <v>8.7951936012933538E-2</v>
      </c>
      <c r="N26" s="184">
        <v>8.7951936012933565E-2</v>
      </c>
      <c r="O26" s="184">
        <v>6.6945663148290036E-2</v>
      </c>
      <c r="P26" s="184">
        <v>6.7288111641386775E-2</v>
      </c>
      <c r="Q26" s="184">
        <v>0.10820158215198065</v>
      </c>
      <c r="R26" s="184">
        <v>0.10820158215198065</v>
      </c>
      <c r="S26" s="184">
        <v>8.0844786596484933E-2</v>
      </c>
      <c r="T26" s="184">
        <v>5.8771116519903653E-2</v>
      </c>
      <c r="U26" s="184">
        <v>6.3613102991545628E-2</v>
      </c>
      <c r="V26" s="184">
        <v>6.5040725415421899E-2</v>
      </c>
      <c r="W26" s="184">
        <v>3.6659873608655767E-2</v>
      </c>
      <c r="X26" s="184">
        <v>3.6659873608655767E-2</v>
      </c>
      <c r="Y26" s="184">
        <v>3.6761272870671838E-2</v>
      </c>
      <c r="Z26" s="184">
        <v>1.262083346249216</v>
      </c>
      <c r="AA26" s="184">
        <v>3.3863452980110363E-2</v>
      </c>
      <c r="AB26" s="184">
        <v>2.7304487553514389E-2</v>
      </c>
      <c r="AC26" s="184">
        <v>5.8791135707373085E-2</v>
      </c>
      <c r="AD26" s="184">
        <v>1.1043810304210975E-2</v>
      </c>
      <c r="AE26" s="184">
        <v>2.2267360915145751E-2</v>
      </c>
      <c r="AF26" s="184">
        <v>2.6799583333248507E-2</v>
      </c>
      <c r="AG26" s="184">
        <v>3.2003782147524806E-2</v>
      </c>
      <c r="AH26" s="184">
        <v>2.5697622263180089E-2</v>
      </c>
      <c r="AI26" s="184">
        <v>2.3437017952024835E-2</v>
      </c>
      <c r="AJ26" s="184">
        <v>1.9854889556240537E-2</v>
      </c>
      <c r="AK26" s="184">
        <v>1.8407160177086348E-2</v>
      </c>
      <c r="AL26" s="184">
        <v>3.2044079246930757E-2</v>
      </c>
      <c r="AM26" s="184">
        <v>1.4082287502013503E-2</v>
      </c>
      <c r="AN26" s="184">
        <v>9.9617051435551308E-3</v>
      </c>
      <c r="AO26" s="184">
        <v>5.7487506200393224E-2</v>
      </c>
      <c r="AP26" s="184">
        <v>2.5969868293699312E-2</v>
      </c>
      <c r="AQ26" s="184">
        <v>3.3076823495990643E-2</v>
      </c>
    </row>
    <row r="27" spans="1:43">
      <c r="A27" s="183" t="s">
        <v>243</v>
      </c>
      <c r="B27" s="184">
        <v>2.3674400858467682E-3</v>
      </c>
      <c r="C27" s="184">
        <v>5.4840800936892939E-3</v>
      </c>
      <c r="D27" s="184">
        <v>2.8478837664598902E-3</v>
      </c>
      <c r="E27" s="184">
        <v>3.8527861369848002E-3</v>
      </c>
      <c r="F27" s="184">
        <v>4.6937768226091312E-3</v>
      </c>
      <c r="G27" s="184">
        <v>2.818464471865898E-3</v>
      </c>
      <c r="H27" s="184">
        <v>3.4188719384835955E-3</v>
      </c>
      <c r="I27" s="184">
        <v>5.7737648569999682E-3</v>
      </c>
      <c r="J27" s="184">
        <v>4.3920842086861483E-3</v>
      </c>
      <c r="K27" s="184">
        <v>2.5666723057615219E-3</v>
      </c>
      <c r="L27" s="184">
        <v>4.4306968996438365E-3</v>
      </c>
      <c r="M27" s="184">
        <v>4.4306968996438347E-3</v>
      </c>
      <c r="N27" s="184">
        <v>4.4306968996438365E-3</v>
      </c>
      <c r="O27" s="184">
        <v>5.0084700124213375E-3</v>
      </c>
      <c r="P27" s="184">
        <v>6.1054675650090246E-3</v>
      </c>
      <c r="Q27" s="184">
        <v>5.0117103682318495E-3</v>
      </c>
      <c r="R27" s="184">
        <v>5.0117103682318495E-3</v>
      </c>
      <c r="S27" s="184">
        <v>8.5024654876754511E-3</v>
      </c>
      <c r="T27" s="184">
        <v>4.61507019227514E-3</v>
      </c>
      <c r="U27" s="184">
        <v>4.5033646555084957E-3</v>
      </c>
      <c r="V27" s="184">
        <v>4.5532216572627317E-3</v>
      </c>
      <c r="W27" s="184">
        <v>4.7163178987971099E-3</v>
      </c>
      <c r="X27" s="184">
        <v>4.7163178987971099E-3</v>
      </c>
      <c r="Y27" s="184">
        <v>2.5901780334604825E-3</v>
      </c>
      <c r="Z27" s="184">
        <v>3.2031274443184007E-3</v>
      </c>
      <c r="AA27" s="184">
        <v>1.8118566720403357</v>
      </c>
      <c r="AB27" s="184">
        <v>1.7469060744857272E-3</v>
      </c>
      <c r="AC27" s="184">
        <v>4.946322651881406E-3</v>
      </c>
      <c r="AD27" s="184">
        <v>2.9508672113822522E-3</v>
      </c>
      <c r="AE27" s="184">
        <v>4.669927263639042E-2</v>
      </c>
      <c r="AF27" s="184">
        <v>1.9550556761345862E-2</v>
      </c>
      <c r="AG27" s="184">
        <v>3.7034691797987753E-3</v>
      </c>
      <c r="AH27" s="184">
        <v>9.2713793677709454E-3</v>
      </c>
      <c r="AI27" s="184">
        <v>5.2003402886093139E-3</v>
      </c>
      <c r="AJ27" s="184">
        <v>3.9764283939476563E-3</v>
      </c>
      <c r="AK27" s="184">
        <v>2.4287438604745004E-3</v>
      </c>
      <c r="AL27" s="184">
        <v>1.7296623544654294E-2</v>
      </c>
      <c r="AM27" s="184">
        <v>2.9621859425540149E-3</v>
      </c>
      <c r="AN27" s="184">
        <v>5.1099643344873109E-3</v>
      </c>
      <c r="AO27" s="184">
        <v>3.0550124767101459E-3</v>
      </c>
      <c r="AP27" s="184">
        <v>2.674012139275761E-3</v>
      </c>
      <c r="AQ27" s="184">
        <v>7.0879035490554344E-3</v>
      </c>
    </row>
    <row r="28" spans="1:43">
      <c r="A28" s="183" t="s">
        <v>244</v>
      </c>
      <c r="B28" s="184">
        <v>1.0140757827950928E-3</v>
      </c>
      <c r="C28" s="184">
        <v>4.032985728988794E-3</v>
      </c>
      <c r="D28" s="184">
        <v>5.2400315732966567E-3</v>
      </c>
      <c r="E28" s="184">
        <v>2.6459394274180488E-3</v>
      </c>
      <c r="F28" s="184">
        <v>2.6481738577307664E-3</v>
      </c>
      <c r="G28" s="184">
        <v>2.2400549097602016E-3</v>
      </c>
      <c r="H28" s="184">
        <v>3.4631666075429892E-3</v>
      </c>
      <c r="I28" s="184">
        <v>6.7543536345741834E-3</v>
      </c>
      <c r="J28" s="184">
        <v>5.649144069044011E-3</v>
      </c>
      <c r="K28" s="184">
        <v>3.1950867085691818E-3</v>
      </c>
      <c r="L28" s="184">
        <v>2.9386780391678765E-3</v>
      </c>
      <c r="M28" s="184">
        <v>2.9386780391678765E-3</v>
      </c>
      <c r="N28" s="184">
        <v>2.9386780391678765E-3</v>
      </c>
      <c r="O28" s="184">
        <v>3.0315342856640521E-3</v>
      </c>
      <c r="P28" s="184">
        <v>3.2270847682539555E-3</v>
      </c>
      <c r="Q28" s="184">
        <v>2.7503271418191618E-3</v>
      </c>
      <c r="R28" s="184">
        <v>2.7503271418191618E-3</v>
      </c>
      <c r="S28" s="184">
        <v>6.2692334070998459E-3</v>
      </c>
      <c r="T28" s="184">
        <v>3.0545138228204073E-3</v>
      </c>
      <c r="U28" s="184">
        <v>2.6820089522491901E-3</v>
      </c>
      <c r="V28" s="184">
        <v>3.4293715267489774E-3</v>
      </c>
      <c r="W28" s="184">
        <v>2.4600092318759147E-3</v>
      </c>
      <c r="X28" s="184">
        <v>2.4600092318759147E-3</v>
      </c>
      <c r="Y28" s="184">
        <v>2.6265992434574485E-3</v>
      </c>
      <c r="Z28" s="184">
        <v>4.5707126349135915E-3</v>
      </c>
      <c r="AA28" s="184">
        <v>1.7007460756383701E-3</v>
      </c>
      <c r="AB28" s="184">
        <v>1.113036899721316</v>
      </c>
      <c r="AC28" s="184">
        <v>9.9506814616132037E-3</v>
      </c>
      <c r="AD28" s="184">
        <v>1.3285906013831732E-3</v>
      </c>
      <c r="AE28" s="184">
        <v>4.991167792819445E-3</v>
      </c>
      <c r="AF28" s="184">
        <v>4.7681385326641245E-3</v>
      </c>
      <c r="AG28" s="184">
        <v>2.6085407795418416E-3</v>
      </c>
      <c r="AH28" s="184">
        <v>3.1376561909431328E-3</v>
      </c>
      <c r="AI28" s="184">
        <v>5.4519812712685925E-3</v>
      </c>
      <c r="AJ28" s="184">
        <v>2.570384244356128E-3</v>
      </c>
      <c r="AK28" s="184">
        <v>1.3238319551248324E-3</v>
      </c>
      <c r="AL28" s="184">
        <v>2.6627011073268223E-3</v>
      </c>
      <c r="AM28" s="184">
        <v>5.6093990366046656E-3</v>
      </c>
      <c r="AN28" s="184">
        <v>3.761553190004192E-3</v>
      </c>
      <c r="AO28" s="184">
        <v>2.6833768739440694E-3</v>
      </c>
      <c r="AP28" s="184">
        <v>2.851420160987047E-3</v>
      </c>
      <c r="AQ28" s="184">
        <v>3.6886665604663987E-3</v>
      </c>
    </row>
    <row r="29" spans="1:43">
      <c r="A29" s="183" t="s">
        <v>245</v>
      </c>
      <c r="B29" s="184">
        <v>6.1077060728591953E-4</v>
      </c>
      <c r="C29" s="184">
        <v>1.1256236999868939E-2</v>
      </c>
      <c r="D29" s="184">
        <v>8.6602917222924165E-4</v>
      </c>
      <c r="E29" s="184">
        <v>1.2275914908565779E-3</v>
      </c>
      <c r="F29" s="184">
        <v>1.2185059737231919E-3</v>
      </c>
      <c r="G29" s="184">
        <v>8.4277154901310611E-4</v>
      </c>
      <c r="H29" s="184">
        <v>1.0379901833407631E-3</v>
      </c>
      <c r="I29" s="184">
        <v>1.6541397500717764E-3</v>
      </c>
      <c r="J29" s="184">
        <v>1.0512104722871676E-3</v>
      </c>
      <c r="K29" s="184">
        <v>9.8424971181943106E-4</v>
      </c>
      <c r="L29" s="184">
        <v>9.7537156892127722E-4</v>
      </c>
      <c r="M29" s="184">
        <v>9.7537156892127689E-4</v>
      </c>
      <c r="N29" s="184">
        <v>9.7537156892127722E-4</v>
      </c>
      <c r="O29" s="184">
        <v>1.4893673191075864E-3</v>
      </c>
      <c r="P29" s="184">
        <v>1.6004651868075585E-3</v>
      </c>
      <c r="Q29" s="184">
        <v>1.1866948566912796E-3</v>
      </c>
      <c r="R29" s="184">
        <v>1.1866948566912796E-3</v>
      </c>
      <c r="S29" s="184">
        <v>1.4265577102299158E-3</v>
      </c>
      <c r="T29" s="184">
        <v>1.075488953515089E-3</v>
      </c>
      <c r="U29" s="184">
        <v>1.133519473779946E-3</v>
      </c>
      <c r="V29" s="184">
        <v>1.2992449176640155E-3</v>
      </c>
      <c r="W29" s="184">
        <v>6.6027948695326715E-4</v>
      </c>
      <c r="X29" s="184">
        <v>6.6027948695326715E-4</v>
      </c>
      <c r="Y29" s="184">
        <v>5.9303624526584043E-4</v>
      </c>
      <c r="Z29" s="184">
        <v>3.2237584373934563E-3</v>
      </c>
      <c r="AA29" s="184">
        <v>2.8107803787820822E-3</v>
      </c>
      <c r="AB29" s="184">
        <v>5.916530565686091E-4</v>
      </c>
      <c r="AC29" s="184">
        <v>1.0078671566556023</v>
      </c>
      <c r="AD29" s="184">
        <v>6.2902432360955381E-4</v>
      </c>
      <c r="AE29" s="184">
        <v>1.0034207136751755E-3</v>
      </c>
      <c r="AF29" s="184">
        <v>1.2195171775161264E-3</v>
      </c>
      <c r="AG29" s="184">
        <v>1.0554014717765994E-3</v>
      </c>
      <c r="AH29" s="184">
        <v>1.9012614752619737E-3</v>
      </c>
      <c r="AI29" s="184">
        <v>1.2251630124164726E-3</v>
      </c>
      <c r="AJ29" s="184">
        <v>1.0189087688851136E-3</v>
      </c>
      <c r="AK29" s="184">
        <v>6.4038799559821365E-4</v>
      </c>
      <c r="AL29" s="184">
        <v>1.1871047133145548E-3</v>
      </c>
      <c r="AM29" s="184">
        <v>7.828607802069453E-4</v>
      </c>
      <c r="AN29" s="184">
        <v>1.6606237415611965E-3</v>
      </c>
      <c r="AO29" s="184">
        <v>9.9313045571937158E-4</v>
      </c>
      <c r="AP29" s="184">
        <v>6.6922981597813838E-4</v>
      </c>
      <c r="AQ29" s="184">
        <v>1.2375848709793803E-3</v>
      </c>
    </row>
    <row r="30" spans="1:43">
      <c r="A30" s="183" t="s">
        <v>246</v>
      </c>
      <c r="B30" s="184">
        <v>0.15742344785834697</v>
      </c>
      <c r="C30" s="184">
        <v>0.12265499221279864</v>
      </c>
      <c r="D30" s="184">
        <v>0.12984722412573776</v>
      </c>
      <c r="E30" s="184">
        <v>0.17849596270692655</v>
      </c>
      <c r="F30" s="184">
        <v>0.18811228054941165</v>
      </c>
      <c r="G30" s="184">
        <v>0.13749931654934711</v>
      </c>
      <c r="H30" s="184">
        <v>0.16699652189027814</v>
      </c>
      <c r="I30" s="184">
        <v>0.22682283694380101</v>
      </c>
      <c r="J30" s="184">
        <v>0.1918725126122727</v>
      </c>
      <c r="K30" s="184">
        <v>0.22555463516318694</v>
      </c>
      <c r="L30" s="184">
        <v>0.19252930689595402</v>
      </c>
      <c r="M30" s="184">
        <v>0.19252930689595399</v>
      </c>
      <c r="N30" s="184">
        <v>0.19252930689595402</v>
      </c>
      <c r="O30" s="184">
        <v>0.18222579049226639</v>
      </c>
      <c r="P30" s="184">
        <v>0.17207102661707835</v>
      </c>
      <c r="Q30" s="184">
        <v>0.22709290696604956</v>
      </c>
      <c r="R30" s="184">
        <v>0.22709290696604956</v>
      </c>
      <c r="S30" s="184">
        <v>0.17393603051827183</v>
      </c>
      <c r="T30" s="184">
        <v>0.18669261859002728</v>
      </c>
      <c r="U30" s="184">
        <v>0.16694755778953921</v>
      </c>
      <c r="V30" s="184">
        <v>0.19814663515119008</v>
      </c>
      <c r="W30" s="184">
        <v>0.14015305355853883</v>
      </c>
      <c r="X30" s="184">
        <v>0.14015305355853883</v>
      </c>
      <c r="Y30" s="184">
        <v>0.16226219556107838</v>
      </c>
      <c r="Z30" s="184">
        <v>0.44515045950787757</v>
      </c>
      <c r="AA30" s="184">
        <v>0.18895121155289482</v>
      </c>
      <c r="AB30" s="184">
        <v>0.44447321172594656</v>
      </c>
      <c r="AC30" s="184">
        <v>0.14255691403789528</v>
      </c>
      <c r="AD30" s="184">
        <v>1.0991624857570228</v>
      </c>
      <c r="AE30" s="184">
        <v>7.1217698230166326E-2</v>
      </c>
      <c r="AF30" s="184">
        <v>8.2971373829047387E-2</v>
      </c>
      <c r="AG30" s="184">
        <v>9.9019352087697868E-2</v>
      </c>
      <c r="AH30" s="184">
        <v>7.3840225220572001E-2</v>
      </c>
      <c r="AI30" s="184">
        <v>6.8419774359424118E-2</v>
      </c>
      <c r="AJ30" s="184">
        <v>5.2555790669605321E-2</v>
      </c>
      <c r="AK30" s="184">
        <v>4.0659986348291939E-2</v>
      </c>
      <c r="AL30" s="184">
        <v>8.960932043146673E-2</v>
      </c>
      <c r="AM30" s="184">
        <v>4.0329628352596389E-2</v>
      </c>
      <c r="AN30" s="184">
        <v>2.4789562599490868E-2</v>
      </c>
      <c r="AO30" s="184">
        <v>0.12690647926756582</v>
      </c>
      <c r="AP30" s="184">
        <v>7.9998883294315648E-2</v>
      </c>
      <c r="AQ30" s="184">
        <v>9.2515801622496091E-2</v>
      </c>
    </row>
    <row r="31" spans="1:43">
      <c r="A31" s="183" t="s">
        <v>247</v>
      </c>
      <c r="B31" s="184">
        <v>5.5798231654611015E-2</v>
      </c>
      <c r="C31" s="184">
        <v>0.16722334352243648</v>
      </c>
      <c r="D31" s="184">
        <v>8.7324486413402957E-2</v>
      </c>
      <c r="E31" s="184">
        <v>9.7174345822214625E-2</v>
      </c>
      <c r="F31" s="184">
        <v>0.11263013823472748</v>
      </c>
      <c r="G31" s="184">
        <v>7.8430197246624894E-2</v>
      </c>
      <c r="H31" s="184">
        <v>0.10073970335898641</v>
      </c>
      <c r="I31" s="184">
        <v>0.17704488161532331</v>
      </c>
      <c r="J31" s="184">
        <v>0.12904117634448792</v>
      </c>
      <c r="K31" s="184">
        <v>7.8128155604599181E-2</v>
      </c>
      <c r="L31" s="184">
        <v>0.130771871266329</v>
      </c>
      <c r="M31" s="184">
        <v>0.13077187126632897</v>
      </c>
      <c r="N31" s="184">
        <v>0.130771871266329</v>
      </c>
      <c r="O31" s="184">
        <v>0.1550149791146464</v>
      </c>
      <c r="P31" s="184">
        <v>0.12705505466440775</v>
      </c>
      <c r="Q31" s="184">
        <v>0.11621594639964786</v>
      </c>
      <c r="R31" s="184">
        <v>0.11621594639964786</v>
      </c>
      <c r="S31" s="184">
        <v>0.12214422066528358</v>
      </c>
      <c r="T31" s="184">
        <v>0.12075142895552635</v>
      </c>
      <c r="U31" s="184">
        <v>0.11554168736927801</v>
      </c>
      <c r="V31" s="184">
        <v>0.11675800571355052</v>
      </c>
      <c r="W31" s="184">
        <v>0.14695607026204646</v>
      </c>
      <c r="X31" s="184">
        <v>0.14695607026204646</v>
      </c>
      <c r="Y31" s="184">
        <v>7.2046100285199741E-2</v>
      </c>
      <c r="Z31" s="184">
        <v>9.5791835201252895E-2</v>
      </c>
      <c r="AA31" s="184">
        <v>7.2236277366124244E-2</v>
      </c>
      <c r="AB31" s="184">
        <v>4.9709913885790359E-2</v>
      </c>
      <c r="AC31" s="184">
        <v>0.12316476787657647</v>
      </c>
      <c r="AD31" s="184">
        <v>8.6472142966459872E-2</v>
      </c>
      <c r="AE31" s="184">
        <v>1.878199414090896</v>
      </c>
      <c r="AF31" s="184">
        <v>5.3539925150751663E-2</v>
      </c>
      <c r="AG31" s="184">
        <v>8.8505481815218945E-2</v>
      </c>
      <c r="AH31" s="184">
        <v>0.21491091304039936</v>
      </c>
      <c r="AI31" s="184">
        <v>8.7870287255333482E-2</v>
      </c>
      <c r="AJ31" s="184">
        <v>7.408803456937875E-2</v>
      </c>
      <c r="AK31" s="184">
        <v>5.2806124674097892E-2</v>
      </c>
      <c r="AL31" s="184">
        <v>0.1015429844235928</v>
      </c>
      <c r="AM31" s="184">
        <v>5.8330101478201009E-2</v>
      </c>
      <c r="AN31" s="184">
        <v>2.2019918646887175E-2</v>
      </c>
      <c r="AO31" s="184">
        <v>8.539396228301338E-2</v>
      </c>
      <c r="AP31" s="184">
        <v>5.9210340882590966E-2</v>
      </c>
      <c r="AQ31" s="184">
        <v>8.2138348436099864E-2</v>
      </c>
    </row>
    <row r="32" spans="1:43">
      <c r="A32" s="183" t="s">
        <v>248</v>
      </c>
      <c r="B32" s="184">
        <v>1.274713573174744E-2</v>
      </c>
      <c r="C32" s="184">
        <v>3.3074293722095256E-2</v>
      </c>
      <c r="D32" s="184">
        <v>1.8158460525630572E-2</v>
      </c>
      <c r="E32" s="184">
        <v>2.6656957871937236E-2</v>
      </c>
      <c r="F32" s="184">
        <v>2.7879325198338724E-2</v>
      </c>
      <c r="G32" s="184">
        <v>1.8535978222508295E-2</v>
      </c>
      <c r="H32" s="184">
        <v>2.277169535747342E-2</v>
      </c>
      <c r="I32" s="184">
        <v>3.7996188946699143E-2</v>
      </c>
      <c r="J32" s="184">
        <v>3.057405001134287E-2</v>
      </c>
      <c r="K32" s="184">
        <v>1.6930168285915256E-2</v>
      </c>
      <c r="L32" s="184">
        <v>2.8332068418010434E-2</v>
      </c>
      <c r="M32" s="184">
        <v>2.8332068418010427E-2</v>
      </c>
      <c r="N32" s="184">
        <v>2.8332068418010434E-2</v>
      </c>
      <c r="O32" s="184">
        <v>3.0180955583157979E-2</v>
      </c>
      <c r="P32" s="184">
        <v>3.1206763608928302E-2</v>
      </c>
      <c r="Q32" s="184">
        <v>2.6170314336097397E-2</v>
      </c>
      <c r="R32" s="184">
        <v>2.6170314336097397E-2</v>
      </c>
      <c r="S32" s="184">
        <v>3.5457626623984342E-2</v>
      </c>
      <c r="T32" s="184">
        <v>3.757087091586165E-2</v>
      </c>
      <c r="U32" s="184">
        <v>3.5315635791039843E-2</v>
      </c>
      <c r="V32" s="184">
        <v>3.2308687243126757E-2</v>
      </c>
      <c r="W32" s="184">
        <v>2.7354141404530838E-2</v>
      </c>
      <c r="X32" s="184">
        <v>2.7354141404530838E-2</v>
      </c>
      <c r="Y32" s="184">
        <v>1.5026886919710781E-2</v>
      </c>
      <c r="Z32" s="184">
        <v>2.1786788635859509E-2</v>
      </c>
      <c r="AA32" s="184">
        <v>2.3273032252616899E-2</v>
      </c>
      <c r="AB32" s="184">
        <v>1.4957786995656301E-2</v>
      </c>
      <c r="AC32" s="184">
        <v>3.4011400197600926E-2</v>
      </c>
      <c r="AD32" s="184">
        <v>2.4623350020157198E-2</v>
      </c>
      <c r="AE32" s="184">
        <v>2.4215869929352676E-2</v>
      </c>
      <c r="AF32" s="184">
        <v>1.0239213116417969</v>
      </c>
      <c r="AG32" s="184">
        <v>5.2875067696241278E-2</v>
      </c>
      <c r="AH32" s="184">
        <v>0.12307448794891886</v>
      </c>
      <c r="AI32" s="184">
        <v>4.1424758995304872E-2</v>
      </c>
      <c r="AJ32" s="184">
        <v>9.3107995700853555E-2</v>
      </c>
      <c r="AK32" s="184">
        <v>4.3278018530248437E-2</v>
      </c>
      <c r="AL32" s="184">
        <v>3.7079668514961417E-2</v>
      </c>
      <c r="AM32" s="184">
        <v>2.2579383390112732E-2</v>
      </c>
      <c r="AN32" s="184">
        <v>1.3575301668504529E-2</v>
      </c>
      <c r="AO32" s="184">
        <v>2.0183858002602712E-2</v>
      </c>
      <c r="AP32" s="184">
        <v>2.0330923294536275E-2</v>
      </c>
      <c r="AQ32" s="184">
        <v>3.6565379251572459E-2</v>
      </c>
    </row>
    <row r="33" spans="1:43">
      <c r="A33" s="183" t="s">
        <v>249</v>
      </c>
      <c r="B33" s="184">
        <v>1.3545455479120835E-3</v>
      </c>
      <c r="C33" s="184">
        <v>1.7600074981001593E-3</v>
      </c>
      <c r="D33" s="184">
        <v>9.841709069564864E-4</v>
      </c>
      <c r="E33" s="184">
        <v>1.7937625760772696E-3</v>
      </c>
      <c r="F33" s="184">
        <v>1.9140473317623692E-3</v>
      </c>
      <c r="G33" s="184">
        <v>1.3421863280901982E-3</v>
      </c>
      <c r="H33" s="184">
        <v>2.2653050750701814E-3</v>
      </c>
      <c r="I33" s="184">
        <v>3.7140698335802673E-3</v>
      </c>
      <c r="J33" s="184">
        <v>1.9920233705107674E-3</v>
      </c>
      <c r="K33" s="184">
        <v>9.6170040296861563E-4</v>
      </c>
      <c r="L33" s="184">
        <v>1.5405077320817058E-3</v>
      </c>
      <c r="M33" s="184">
        <v>1.5405077320817056E-3</v>
      </c>
      <c r="N33" s="184">
        <v>1.5405077320817058E-3</v>
      </c>
      <c r="O33" s="184">
        <v>1.7783788761231583E-3</v>
      </c>
      <c r="P33" s="184">
        <v>2.0183674528263381E-3</v>
      </c>
      <c r="Q33" s="184">
        <v>1.679935134523395E-3</v>
      </c>
      <c r="R33" s="184">
        <v>1.679935134523395E-3</v>
      </c>
      <c r="S33" s="184">
        <v>1.8776270480208262E-3</v>
      </c>
      <c r="T33" s="184">
        <v>1.9562164324496614E-3</v>
      </c>
      <c r="U33" s="184">
        <v>1.6852332533785811E-3</v>
      </c>
      <c r="V33" s="184">
        <v>1.79213096274754E-3</v>
      </c>
      <c r="W33" s="184">
        <v>1.5911672368971472E-3</v>
      </c>
      <c r="X33" s="184">
        <v>1.5911672368971472E-3</v>
      </c>
      <c r="Y33" s="184">
        <v>1.1730515797821045E-3</v>
      </c>
      <c r="Z33" s="184">
        <v>1.3221101615750127E-3</v>
      </c>
      <c r="AA33" s="184">
        <v>1.6605607658462687E-3</v>
      </c>
      <c r="AB33" s="184">
        <v>1.0293581246805482E-3</v>
      </c>
      <c r="AC33" s="184">
        <v>1.8534869394655237E-3</v>
      </c>
      <c r="AD33" s="184">
        <v>1.6240995184319338E-3</v>
      </c>
      <c r="AE33" s="184">
        <v>2.5544242067279859E-3</v>
      </c>
      <c r="AF33" s="184">
        <v>3.536776024025092E-3</v>
      </c>
      <c r="AG33" s="184">
        <v>1.062145509571196</v>
      </c>
      <c r="AH33" s="184">
        <v>2.7236258749531936E-3</v>
      </c>
      <c r="AI33" s="184">
        <v>3.4011382075195859E-3</v>
      </c>
      <c r="AJ33" s="184">
        <v>6.6209814251689311E-3</v>
      </c>
      <c r="AK33" s="184">
        <v>2.9814275362448285E-3</v>
      </c>
      <c r="AL33" s="184">
        <v>2.5415764023764627E-3</v>
      </c>
      <c r="AM33" s="184">
        <v>1.5685946524170548E-3</v>
      </c>
      <c r="AN33" s="184">
        <v>7.0790710698745906E-4</v>
      </c>
      <c r="AO33" s="184">
        <v>1.2781810987613066E-3</v>
      </c>
      <c r="AP33" s="184">
        <v>1.3658391805359852E-3</v>
      </c>
      <c r="AQ33" s="184">
        <v>1.6546858207728068E-3</v>
      </c>
    </row>
    <row r="34" spans="1:43">
      <c r="A34" s="183" t="s">
        <v>250</v>
      </c>
      <c r="B34" s="184">
        <v>3.3367386510499482E-2</v>
      </c>
      <c r="C34" s="184">
        <v>0.10635835998877835</v>
      </c>
      <c r="D34" s="184">
        <v>5.044087985386031E-2</v>
      </c>
      <c r="E34" s="184">
        <v>8.0595446295729817E-2</v>
      </c>
      <c r="F34" s="184">
        <v>7.8073526250084083E-2</v>
      </c>
      <c r="G34" s="184">
        <v>5.2923860434359156E-2</v>
      </c>
      <c r="H34" s="184">
        <v>6.048431688474689E-2</v>
      </c>
      <c r="I34" s="184">
        <v>8.7821279491247295E-2</v>
      </c>
      <c r="J34" s="184">
        <v>6.9352019403741097E-2</v>
      </c>
      <c r="K34" s="184">
        <v>4.7863793879883529E-2</v>
      </c>
      <c r="L34" s="184">
        <v>8.0574826879480366E-2</v>
      </c>
      <c r="M34" s="184">
        <v>8.0574826879480352E-2</v>
      </c>
      <c r="N34" s="184">
        <v>8.0574826879480366E-2</v>
      </c>
      <c r="O34" s="184">
        <v>7.5970889368438821E-2</v>
      </c>
      <c r="P34" s="184">
        <v>7.9853245816256357E-2</v>
      </c>
      <c r="Q34" s="184">
        <v>6.8781589451043665E-2</v>
      </c>
      <c r="R34" s="184">
        <v>6.8781589451043665E-2</v>
      </c>
      <c r="S34" s="184">
        <v>0.10174099865588712</v>
      </c>
      <c r="T34" s="184">
        <v>0.12412253141866859</v>
      </c>
      <c r="U34" s="184">
        <v>8.9132999796415369E-2</v>
      </c>
      <c r="V34" s="184">
        <v>8.9649335771530142E-2</v>
      </c>
      <c r="W34" s="184">
        <v>7.7746793133154718E-2</v>
      </c>
      <c r="X34" s="184">
        <v>7.7746793133154718E-2</v>
      </c>
      <c r="Y34" s="184">
        <v>4.0331021243394737E-2</v>
      </c>
      <c r="Z34" s="184">
        <v>7.0712713835986943E-2</v>
      </c>
      <c r="AA34" s="184">
        <v>4.6237305099233454E-2</v>
      </c>
      <c r="AB34" s="184">
        <v>5.4088956602368433E-2</v>
      </c>
      <c r="AC34" s="184">
        <v>6.9962557494441732E-2</v>
      </c>
      <c r="AD34" s="184">
        <v>8.2705409191376297E-2</v>
      </c>
      <c r="AE34" s="184">
        <v>6.1194578765205919E-2</v>
      </c>
      <c r="AF34" s="184">
        <v>9.5183991543503585E-2</v>
      </c>
      <c r="AG34" s="184">
        <v>0.14820557800939926</v>
      </c>
      <c r="AH34" s="184">
        <v>1.1238561918276044</v>
      </c>
      <c r="AI34" s="184">
        <v>4.2156326804522401E-2</v>
      </c>
      <c r="AJ34" s="184">
        <v>0.13038489142604759</v>
      </c>
      <c r="AK34" s="184">
        <v>0.15811625353275022</v>
      </c>
      <c r="AL34" s="184">
        <v>0.15449677314769414</v>
      </c>
      <c r="AM34" s="184">
        <v>4.3544727635083921E-2</v>
      </c>
      <c r="AN34" s="184">
        <v>2.9937202505157134E-2</v>
      </c>
      <c r="AO34" s="184">
        <v>5.4169776271135422E-2</v>
      </c>
      <c r="AP34" s="184">
        <v>7.3578650139986906E-2</v>
      </c>
      <c r="AQ34" s="184">
        <v>9.8631741483206331E-2</v>
      </c>
    </row>
    <row r="35" spans="1:43">
      <c r="A35" s="183" t="s">
        <v>251</v>
      </c>
      <c r="B35" s="184">
        <v>0</v>
      </c>
      <c r="C35" s="184">
        <v>0</v>
      </c>
      <c r="D35" s="184">
        <v>0</v>
      </c>
      <c r="E35" s="184">
        <v>0</v>
      </c>
      <c r="F35" s="184">
        <v>0</v>
      </c>
      <c r="G35" s="184">
        <v>0</v>
      </c>
      <c r="H35" s="184">
        <v>0</v>
      </c>
      <c r="I35" s="184">
        <v>0</v>
      </c>
      <c r="J35" s="184">
        <v>0</v>
      </c>
      <c r="K35" s="184">
        <v>0</v>
      </c>
      <c r="L35" s="184">
        <v>0</v>
      </c>
      <c r="M35" s="184">
        <v>0</v>
      </c>
      <c r="N35" s="184">
        <v>0</v>
      </c>
      <c r="O35" s="184">
        <v>0</v>
      </c>
      <c r="P35" s="184">
        <v>0</v>
      </c>
      <c r="Q35" s="184">
        <v>0</v>
      </c>
      <c r="R35" s="184">
        <v>0</v>
      </c>
      <c r="S35" s="184">
        <v>0</v>
      </c>
      <c r="T35" s="184">
        <v>0</v>
      </c>
      <c r="U35" s="184">
        <v>0</v>
      </c>
      <c r="V35" s="184">
        <v>0</v>
      </c>
      <c r="W35" s="184">
        <v>0</v>
      </c>
      <c r="X35" s="184">
        <v>0</v>
      </c>
      <c r="Y35" s="184">
        <v>0</v>
      </c>
      <c r="Z35" s="184">
        <v>0</v>
      </c>
      <c r="AA35" s="184">
        <v>0</v>
      </c>
      <c r="AB35" s="184">
        <v>0</v>
      </c>
      <c r="AC35" s="184">
        <v>0</v>
      </c>
      <c r="AD35" s="184">
        <v>0</v>
      </c>
      <c r="AE35" s="184">
        <v>0</v>
      </c>
      <c r="AF35" s="184">
        <v>0</v>
      </c>
      <c r="AG35" s="184">
        <v>0</v>
      </c>
      <c r="AH35" s="184">
        <v>0</v>
      </c>
      <c r="AI35" s="184">
        <v>1.3948425247160916</v>
      </c>
      <c r="AJ35" s="184">
        <v>0</v>
      </c>
      <c r="AK35" s="184">
        <v>0</v>
      </c>
      <c r="AL35" s="184">
        <v>0</v>
      </c>
      <c r="AM35" s="184">
        <v>0</v>
      </c>
      <c r="AN35" s="184">
        <v>0</v>
      </c>
      <c r="AO35" s="184">
        <v>0</v>
      </c>
      <c r="AP35" s="184">
        <v>0</v>
      </c>
      <c r="AQ35" s="184">
        <v>0</v>
      </c>
    </row>
    <row r="36" spans="1:43">
      <c r="A36" s="183" t="s">
        <v>252</v>
      </c>
      <c r="B36" s="184">
        <v>2.4268234310513826E-2</v>
      </c>
      <c r="C36" s="184">
        <v>9.3830457717143212E-2</v>
      </c>
      <c r="D36" s="184">
        <v>4.5419237331877998E-2</v>
      </c>
      <c r="E36" s="184">
        <v>5.3454766578182045E-2</v>
      </c>
      <c r="F36" s="184">
        <v>5.2900318121089057E-2</v>
      </c>
      <c r="G36" s="184">
        <v>3.3080209397155329E-2</v>
      </c>
      <c r="H36" s="184">
        <v>4.7858856161144048E-2</v>
      </c>
      <c r="I36" s="184">
        <v>7.0877233568599193E-2</v>
      </c>
      <c r="J36" s="184">
        <v>5.4065112561652286E-2</v>
      </c>
      <c r="K36" s="184">
        <v>4.4837049036051846E-2</v>
      </c>
      <c r="L36" s="184">
        <v>4.9666623626245639E-2</v>
      </c>
      <c r="M36" s="184">
        <v>4.9666623626245632E-2</v>
      </c>
      <c r="N36" s="184">
        <v>4.9666623626245639E-2</v>
      </c>
      <c r="O36" s="184">
        <v>4.9019915271531565E-2</v>
      </c>
      <c r="P36" s="184">
        <v>6.1137294318870029E-2</v>
      </c>
      <c r="Q36" s="184">
        <v>8.055651604678489E-2</v>
      </c>
      <c r="R36" s="184">
        <v>8.055651604678489E-2</v>
      </c>
      <c r="S36" s="184">
        <v>6.834480264728475E-2</v>
      </c>
      <c r="T36" s="184">
        <v>5.3241085424118123E-2</v>
      </c>
      <c r="U36" s="184">
        <v>5.7333921531641942E-2</v>
      </c>
      <c r="V36" s="184">
        <v>5.8506686121035233E-2</v>
      </c>
      <c r="W36" s="184">
        <v>4.5353059246826311E-2</v>
      </c>
      <c r="X36" s="184">
        <v>4.5353059246826304E-2</v>
      </c>
      <c r="Y36" s="184">
        <v>3.128767632889403E-2</v>
      </c>
      <c r="Z36" s="184">
        <v>5.2392929811330556E-2</v>
      </c>
      <c r="AA36" s="184">
        <v>7.4224319743588146E-2</v>
      </c>
      <c r="AB36" s="184">
        <v>3.1277145295103601E-2</v>
      </c>
      <c r="AC36" s="184">
        <v>5.7802988842368216E-2</v>
      </c>
      <c r="AD36" s="184">
        <v>5.0614682006639253E-2</v>
      </c>
      <c r="AE36" s="184">
        <v>7.9855714411510376E-2</v>
      </c>
      <c r="AF36" s="184">
        <v>4.0743166734713808E-2</v>
      </c>
      <c r="AG36" s="184">
        <v>4.7083504774326629E-2</v>
      </c>
      <c r="AH36" s="184">
        <v>0.16862656602092688</v>
      </c>
      <c r="AI36" s="184">
        <v>3.9055250489625055E-2</v>
      </c>
      <c r="AJ36" s="184">
        <v>1.0748580659482943</v>
      </c>
      <c r="AK36" s="184">
        <v>0.15308576469449886</v>
      </c>
      <c r="AL36" s="184">
        <v>4.7353836043735144E-2</v>
      </c>
      <c r="AM36" s="184">
        <v>2.1105031498775129E-2</v>
      </c>
      <c r="AN36" s="184">
        <v>1.9789129555799104E-2</v>
      </c>
      <c r="AO36" s="184">
        <v>3.3328205633564825E-2</v>
      </c>
      <c r="AP36" s="184">
        <v>5.7149687300378747E-2</v>
      </c>
      <c r="AQ36" s="184">
        <v>3.7771172829039225E-2</v>
      </c>
    </row>
    <row r="37" spans="1:43">
      <c r="A37" s="183" t="s">
        <v>253</v>
      </c>
      <c r="B37" s="184">
        <v>8.2834581986433752E-4</v>
      </c>
      <c r="C37" s="184">
        <v>1.7600534518168781E-3</v>
      </c>
      <c r="D37" s="184">
        <v>1.27649766907097E-3</v>
      </c>
      <c r="E37" s="184">
        <v>1.3265293226259484E-3</v>
      </c>
      <c r="F37" s="184">
        <v>1.4403606152243961E-3</v>
      </c>
      <c r="G37" s="184">
        <v>9.5036010209204502E-4</v>
      </c>
      <c r="H37" s="184">
        <v>1.2424804190763062E-3</v>
      </c>
      <c r="I37" s="184">
        <v>1.8314363023194931E-3</v>
      </c>
      <c r="J37" s="184">
        <v>1.4466515196969794E-3</v>
      </c>
      <c r="K37" s="184">
        <v>1.2619960664835101E-3</v>
      </c>
      <c r="L37" s="184">
        <v>1.4408251630956808E-3</v>
      </c>
      <c r="M37" s="184">
        <v>1.4408251630956804E-3</v>
      </c>
      <c r="N37" s="184">
        <v>1.4408251630956808E-3</v>
      </c>
      <c r="O37" s="184">
        <v>1.4788428044761157E-3</v>
      </c>
      <c r="P37" s="184">
        <v>1.4917339352479833E-3</v>
      </c>
      <c r="Q37" s="184">
        <v>1.6252458086320899E-3</v>
      </c>
      <c r="R37" s="184">
        <v>1.6252458086320899E-3</v>
      </c>
      <c r="S37" s="184">
        <v>1.5630996816737438E-3</v>
      </c>
      <c r="T37" s="184">
        <v>1.657225890153696E-3</v>
      </c>
      <c r="U37" s="184">
        <v>1.4982031660874782E-3</v>
      </c>
      <c r="V37" s="184">
        <v>1.5346252697200702E-3</v>
      </c>
      <c r="W37" s="184">
        <v>1.2929760475512227E-3</v>
      </c>
      <c r="X37" s="184">
        <v>1.2929760475512227E-3</v>
      </c>
      <c r="Y37" s="184">
        <v>9.2281663156482021E-4</v>
      </c>
      <c r="Z37" s="184">
        <v>1.7865057630145763E-3</v>
      </c>
      <c r="AA37" s="184">
        <v>1.3178961590144304E-3</v>
      </c>
      <c r="AB37" s="184">
        <v>1.4204984426558723E-3</v>
      </c>
      <c r="AC37" s="184">
        <v>1.5320893416846731E-3</v>
      </c>
      <c r="AD37" s="184">
        <v>3.0583306919917644E-3</v>
      </c>
      <c r="AE37" s="184">
        <v>6.0453651800346786E-3</v>
      </c>
      <c r="AF37" s="184">
        <v>7.0935250480039765E-3</v>
      </c>
      <c r="AG37" s="184">
        <v>2.896456707370018E-3</v>
      </c>
      <c r="AH37" s="184">
        <v>3.9368172596737925E-3</v>
      </c>
      <c r="AI37" s="184">
        <v>2.8005534223829679E-3</v>
      </c>
      <c r="AJ37" s="184">
        <v>7.8087896061761648E-3</v>
      </c>
      <c r="AK37" s="184">
        <v>1.0075697700783663</v>
      </c>
      <c r="AL37" s="184">
        <v>1.9988604704571575E-3</v>
      </c>
      <c r="AM37" s="184">
        <v>2.2866147702275902E-3</v>
      </c>
      <c r="AN37" s="184">
        <v>2.6330020278964119E-3</v>
      </c>
      <c r="AO37" s="184">
        <v>1.442784089026906E-3</v>
      </c>
      <c r="AP37" s="184">
        <v>2.1469688324277148E-3</v>
      </c>
      <c r="AQ37" s="184">
        <v>2.7524500673276075E-3</v>
      </c>
    </row>
    <row r="38" spans="1:43">
      <c r="A38" s="183" t="s">
        <v>254</v>
      </c>
      <c r="B38" s="184">
        <v>3.1402536676246047E-2</v>
      </c>
      <c r="C38" s="184">
        <v>7.752317635274621E-3</v>
      </c>
      <c r="D38" s="184">
        <v>8.8703297023031494E-3</v>
      </c>
      <c r="E38" s="184">
        <v>6.5691640484791597E-3</v>
      </c>
      <c r="F38" s="184">
        <v>6.6788045235388468E-3</v>
      </c>
      <c r="G38" s="184">
        <v>1.6747052781387158E-2</v>
      </c>
      <c r="H38" s="184">
        <v>1.5814031462881215E-2</v>
      </c>
      <c r="I38" s="184">
        <v>1.0893138962621417E-2</v>
      </c>
      <c r="J38" s="184">
        <v>1.3029855048280513E-2</v>
      </c>
      <c r="K38" s="184">
        <v>6.5789086635646664E-3</v>
      </c>
      <c r="L38" s="184">
        <v>2.4533098953270056E-2</v>
      </c>
      <c r="M38" s="184">
        <v>2.4533098953270042E-2</v>
      </c>
      <c r="N38" s="184">
        <v>2.4533098953270046E-2</v>
      </c>
      <c r="O38" s="184">
        <v>6.4089843665329094E-3</v>
      </c>
      <c r="P38" s="184">
        <v>9.1719162623614264E-3</v>
      </c>
      <c r="Q38" s="184">
        <v>6.3723804568149925E-3</v>
      </c>
      <c r="R38" s="184">
        <v>6.3723804568149925E-3</v>
      </c>
      <c r="S38" s="184">
        <v>7.9345405421667424E-3</v>
      </c>
      <c r="T38" s="184">
        <v>1.0680548880686907E-2</v>
      </c>
      <c r="U38" s="184">
        <v>9.2681938659610451E-3</v>
      </c>
      <c r="V38" s="184">
        <v>7.9343866833895531E-3</v>
      </c>
      <c r="W38" s="184">
        <v>8.9440308409812642E-3</v>
      </c>
      <c r="X38" s="184">
        <v>8.9440308409812642E-3</v>
      </c>
      <c r="Y38" s="184">
        <v>4.576569193833686E-3</v>
      </c>
      <c r="Z38" s="184">
        <v>5.8996564757374213E-3</v>
      </c>
      <c r="AA38" s="184">
        <v>3.4939233422967195E-3</v>
      </c>
      <c r="AB38" s="184">
        <v>4.8262996627906245E-3</v>
      </c>
      <c r="AC38" s="184">
        <v>2.7507974169411122E-2</v>
      </c>
      <c r="AD38" s="184">
        <v>7.7710633919558236E-3</v>
      </c>
      <c r="AE38" s="184">
        <v>3.0826649343529944E-3</v>
      </c>
      <c r="AF38" s="184">
        <v>1.000699732840314E-2</v>
      </c>
      <c r="AG38" s="184">
        <v>5.1256311480229423E-3</v>
      </c>
      <c r="AH38" s="184">
        <v>5.479023433299186E-3</v>
      </c>
      <c r="AI38" s="184">
        <v>1.2191843496962264E-2</v>
      </c>
      <c r="AJ38" s="184">
        <v>3.32936516621911E-3</v>
      </c>
      <c r="AK38" s="184">
        <v>2.0239664664560009E-3</v>
      </c>
      <c r="AL38" s="184">
        <v>1.0444258095038408</v>
      </c>
      <c r="AM38" s="184">
        <v>2.6829846111631468E-3</v>
      </c>
      <c r="AN38" s="184">
        <v>1.215876972524152E-3</v>
      </c>
      <c r="AO38" s="184">
        <v>1.5508310352879289E-2</v>
      </c>
      <c r="AP38" s="184">
        <v>4.3382776566589587E-3</v>
      </c>
      <c r="AQ38" s="184">
        <v>5.7056919672462238E-3</v>
      </c>
    </row>
    <row r="39" spans="1:43">
      <c r="A39" s="183" t="s">
        <v>255</v>
      </c>
      <c r="B39" s="184">
        <v>1.1389123347680143E-2</v>
      </c>
      <c r="C39" s="184">
        <v>7.9853160057951744E-3</v>
      </c>
      <c r="D39" s="184">
        <v>4.0511772187919451E-3</v>
      </c>
      <c r="E39" s="184">
        <v>5.5294321947341185E-3</v>
      </c>
      <c r="F39" s="184">
        <v>5.6829385288192265E-3</v>
      </c>
      <c r="G39" s="184">
        <v>7.5374322257726611E-3</v>
      </c>
      <c r="H39" s="184">
        <v>6.9953086523231647E-3</v>
      </c>
      <c r="I39" s="184">
        <v>9.2443897514644414E-3</v>
      </c>
      <c r="J39" s="184">
        <v>6.6086822832232923E-3</v>
      </c>
      <c r="K39" s="184">
        <v>4.0961525130883197E-3</v>
      </c>
      <c r="L39" s="184">
        <v>6.1584585595208241E-3</v>
      </c>
      <c r="M39" s="184">
        <v>6.1584585595208224E-3</v>
      </c>
      <c r="N39" s="184">
        <v>6.1584585595208241E-3</v>
      </c>
      <c r="O39" s="184">
        <v>6.6282578937263562E-3</v>
      </c>
      <c r="P39" s="184">
        <v>6.4614131465530727E-3</v>
      </c>
      <c r="Q39" s="184">
        <v>6.7864571257568165E-3</v>
      </c>
      <c r="R39" s="184">
        <v>6.7864571257568165E-3</v>
      </c>
      <c r="S39" s="184">
        <v>7.2301114523177432E-3</v>
      </c>
      <c r="T39" s="184">
        <v>6.7077979239255486E-3</v>
      </c>
      <c r="U39" s="184">
        <v>6.1308459220243729E-3</v>
      </c>
      <c r="V39" s="184">
        <v>6.3813675316701131E-3</v>
      </c>
      <c r="W39" s="184">
        <v>4.50408726741442E-3</v>
      </c>
      <c r="X39" s="184">
        <v>4.5040872674144191E-3</v>
      </c>
      <c r="Y39" s="184">
        <v>3.6203464957994137E-3</v>
      </c>
      <c r="Z39" s="184">
        <v>5.6035980135091786E-3</v>
      </c>
      <c r="AA39" s="184">
        <v>5.3464266712541864E-3</v>
      </c>
      <c r="AB39" s="184">
        <v>3.9932965011258191E-3</v>
      </c>
      <c r="AC39" s="184">
        <v>6.8783504304266614E-3</v>
      </c>
      <c r="AD39" s="184">
        <v>7.3101524651692264E-3</v>
      </c>
      <c r="AE39" s="184">
        <v>1.1074888248903703E-2</v>
      </c>
      <c r="AF39" s="184">
        <v>7.439117516221787E-3</v>
      </c>
      <c r="AG39" s="184">
        <v>7.6443731007207437E-3</v>
      </c>
      <c r="AH39" s="184">
        <v>1.6415931561553642E-2</v>
      </c>
      <c r="AI39" s="184">
        <v>9.9947267366279745E-3</v>
      </c>
      <c r="AJ39" s="184">
        <v>4.7150641566016713E-2</v>
      </c>
      <c r="AK39" s="184">
        <v>1.0275048385497299E-2</v>
      </c>
      <c r="AL39" s="184">
        <v>6.5603285072214808E-3</v>
      </c>
      <c r="AM39" s="184">
        <v>1.0376055433044615</v>
      </c>
      <c r="AN39" s="184">
        <v>1.6981168774256421E-2</v>
      </c>
      <c r="AO39" s="184">
        <v>1.6850936343454439E-2</v>
      </c>
      <c r="AP39" s="184">
        <v>5.057462303740691E-3</v>
      </c>
      <c r="AQ39" s="184">
        <v>5.9395177791345902E-3</v>
      </c>
    </row>
    <row r="40" spans="1:43">
      <c r="A40" s="183" t="s">
        <v>256</v>
      </c>
      <c r="B40" s="184">
        <v>1.4343322613421779E-2</v>
      </c>
      <c r="C40" s="184">
        <v>3.155854671716915E-2</v>
      </c>
      <c r="D40" s="184">
        <v>8.6336845815946743E-3</v>
      </c>
      <c r="E40" s="184">
        <v>1.0613960824280934E-2</v>
      </c>
      <c r="F40" s="184">
        <v>8.8356479294598809E-3</v>
      </c>
      <c r="G40" s="184">
        <v>1.0247433645148766E-2</v>
      </c>
      <c r="H40" s="184">
        <v>9.7845704931662503E-3</v>
      </c>
      <c r="I40" s="184">
        <v>1.3055246654612393E-2</v>
      </c>
      <c r="J40" s="184">
        <v>1.0189968051542143E-2</v>
      </c>
      <c r="K40" s="184">
        <v>7.5738532918722514E-3</v>
      </c>
      <c r="L40" s="184">
        <v>8.9043052717726265E-3</v>
      </c>
      <c r="M40" s="184">
        <v>8.9043052717726265E-3</v>
      </c>
      <c r="N40" s="184">
        <v>8.9043052717726265E-3</v>
      </c>
      <c r="O40" s="184">
        <v>9.9740789780571829E-3</v>
      </c>
      <c r="P40" s="184">
        <v>1.0370605669572009E-2</v>
      </c>
      <c r="Q40" s="184">
        <v>1.022923026011088E-2</v>
      </c>
      <c r="R40" s="184">
        <v>1.022923026011088E-2</v>
      </c>
      <c r="S40" s="184">
        <v>1.1345143137875201E-2</v>
      </c>
      <c r="T40" s="184">
        <v>9.7381652097523388E-3</v>
      </c>
      <c r="U40" s="184">
        <v>8.9309176543435152E-3</v>
      </c>
      <c r="V40" s="184">
        <v>1.1218504963522849E-2</v>
      </c>
      <c r="W40" s="184">
        <v>6.4637790590656901E-3</v>
      </c>
      <c r="X40" s="184">
        <v>6.4637790590656901E-3</v>
      </c>
      <c r="Y40" s="184">
        <v>6.0326066343810566E-3</v>
      </c>
      <c r="Z40" s="184">
        <v>1.1608182001036355E-2</v>
      </c>
      <c r="AA40" s="184">
        <v>1.1983952198485056E-2</v>
      </c>
      <c r="AB40" s="184">
        <v>6.782359276928618E-3</v>
      </c>
      <c r="AC40" s="184">
        <v>1.2318357580566834E-2</v>
      </c>
      <c r="AD40" s="184">
        <v>9.0448237873984438E-3</v>
      </c>
      <c r="AE40" s="184">
        <v>1.2078219805345417E-2</v>
      </c>
      <c r="AF40" s="184">
        <v>1.1265725360307786E-2</v>
      </c>
      <c r="AG40" s="184">
        <v>2.0912585791786325E-2</v>
      </c>
      <c r="AH40" s="184">
        <v>1.5424147615568444E-2</v>
      </c>
      <c r="AI40" s="184">
        <v>1.6661652427283326E-2</v>
      </c>
      <c r="AJ40" s="184">
        <v>4.3328131426034706E-2</v>
      </c>
      <c r="AK40" s="184">
        <v>1.2302838008707377E-2</v>
      </c>
      <c r="AL40" s="184">
        <v>1.0144345667894289E-2</v>
      </c>
      <c r="AM40" s="184">
        <v>4.5244373637301633E-2</v>
      </c>
      <c r="AN40" s="184">
        <v>1.0708264541786423</v>
      </c>
      <c r="AO40" s="184">
        <v>1.0693577240106791E-2</v>
      </c>
      <c r="AP40" s="184">
        <v>9.3743282069353364E-3</v>
      </c>
      <c r="AQ40" s="184">
        <v>9.9282010843124227E-3</v>
      </c>
    </row>
    <row r="41" spans="1:43">
      <c r="A41" s="183" t="s">
        <v>257</v>
      </c>
      <c r="B41" s="184">
        <v>2.614141171559914E-5</v>
      </c>
      <c r="C41" s="184">
        <v>6.9181974604913917E-5</v>
      </c>
      <c r="D41" s="184">
        <v>3.7839511815148058E-5</v>
      </c>
      <c r="E41" s="184">
        <v>4.3618249766707081E-5</v>
      </c>
      <c r="F41" s="184">
        <v>4.9784773153417105E-5</v>
      </c>
      <c r="G41" s="184">
        <v>3.4733084621356073E-5</v>
      </c>
      <c r="H41" s="184">
        <v>4.428228557976896E-5</v>
      </c>
      <c r="I41" s="184">
        <v>7.6006983003427928E-5</v>
      </c>
      <c r="J41" s="184">
        <v>5.6313722262045786E-5</v>
      </c>
      <c r="K41" s="184">
        <v>3.6644200023219E-5</v>
      </c>
      <c r="L41" s="184">
        <v>5.6750632517003072E-5</v>
      </c>
      <c r="M41" s="184">
        <v>5.6750632517003059E-5</v>
      </c>
      <c r="N41" s="184">
        <v>5.6750632517003072E-5</v>
      </c>
      <c r="O41" s="184">
        <v>6.5821679483625824E-5</v>
      </c>
      <c r="P41" s="184">
        <v>5.514183509467024E-5</v>
      </c>
      <c r="Q41" s="184">
        <v>5.1933601618016275E-5</v>
      </c>
      <c r="R41" s="184">
        <v>5.1933601618016275E-5</v>
      </c>
      <c r="S41" s="184">
        <v>5.3774645158268433E-5</v>
      </c>
      <c r="T41" s="184">
        <v>5.3776410187477485E-5</v>
      </c>
      <c r="U41" s="184">
        <v>5.1086231360339034E-5</v>
      </c>
      <c r="V41" s="184">
        <v>5.203184801231839E-5</v>
      </c>
      <c r="W41" s="184">
        <v>6.1393162077056921E-5</v>
      </c>
      <c r="X41" s="184">
        <v>6.1393162077056921E-5</v>
      </c>
      <c r="Y41" s="184">
        <v>3.2610677877395507E-5</v>
      </c>
      <c r="Z41" s="184">
        <v>4.9229288729302192E-5</v>
      </c>
      <c r="AA41" s="184">
        <v>3.4152652765091466E-5</v>
      </c>
      <c r="AB41" s="184">
        <v>3.1220163479367788E-5</v>
      </c>
      <c r="AC41" s="184">
        <v>5.3251359944377427E-5</v>
      </c>
      <c r="AD41" s="184">
        <v>6.2262796979160816E-5</v>
      </c>
      <c r="AE41" s="184">
        <v>7.094694102470862E-4</v>
      </c>
      <c r="AF41" s="184">
        <v>1.2152256957394964E-4</v>
      </c>
      <c r="AG41" s="184">
        <v>4.155743261548318E-5</v>
      </c>
      <c r="AH41" s="184">
        <v>9.477303242491587E-5</v>
      </c>
      <c r="AI41" s="184">
        <v>3.8917723690584029E-5</v>
      </c>
      <c r="AJ41" s="184">
        <v>3.8528100746089803E-5</v>
      </c>
      <c r="AK41" s="184">
        <v>2.5314027954741595E-5</v>
      </c>
      <c r="AL41" s="184">
        <v>4.4099248147650085E-5</v>
      </c>
      <c r="AM41" s="184">
        <v>2.5181568834480456E-5</v>
      </c>
      <c r="AN41" s="184">
        <v>1.0260616938136035E-5</v>
      </c>
      <c r="AO41" s="184">
        <v>1.0105815008184877</v>
      </c>
      <c r="AP41" s="184">
        <v>5.6924049300460238E-5</v>
      </c>
      <c r="AQ41" s="184">
        <v>3.6852086469633041E-5</v>
      </c>
    </row>
    <row r="42" spans="1:43">
      <c r="A42" s="183" t="s">
        <v>258</v>
      </c>
      <c r="B42" s="184">
        <v>1.9427400461314724E-3</v>
      </c>
      <c r="C42" s="184">
        <v>5.8766867271192562E-3</v>
      </c>
      <c r="D42" s="184">
        <v>2.7892715027171395E-3</v>
      </c>
      <c r="E42" s="184">
        <v>4.8301286814750478E-3</v>
      </c>
      <c r="F42" s="184">
        <v>5.0740160576943569E-3</v>
      </c>
      <c r="G42" s="184">
        <v>3.0714557784363894E-3</v>
      </c>
      <c r="H42" s="184">
        <v>4.3009005297483084E-3</v>
      </c>
      <c r="I42" s="184">
        <v>8.9821971256802136E-3</v>
      </c>
      <c r="J42" s="184">
        <v>5.5844474517934336E-3</v>
      </c>
      <c r="K42" s="184">
        <v>2.8400243420430757E-3</v>
      </c>
      <c r="L42" s="184">
        <v>5.0861350179508026E-3</v>
      </c>
      <c r="M42" s="184">
        <v>5.0861350179508017E-3</v>
      </c>
      <c r="N42" s="184">
        <v>5.0861350179508026E-3</v>
      </c>
      <c r="O42" s="184">
        <v>6.9463075715932498E-3</v>
      </c>
      <c r="P42" s="184">
        <v>5.7543445919550906E-3</v>
      </c>
      <c r="Q42" s="184">
        <v>5.093538866862187E-3</v>
      </c>
      <c r="R42" s="184">
        <v>5.093538866862187E-3</v>
      </c>
      <c r="S42" s="184">
        <v>6.5245043944765881E-3</v>
      </c>
      <c r="T42" s="184">
        <v>6.660487077403303E-3</v>
      </c>
      <c r="U42" s="184">
        <v>5.6058278348382218E-3</v>
      </c>
      <c r="V42" s="184">
        <v>5.85408534280647E-3</v>
      </c>
      <c r="W42" s="184">
        <v>3.4324065140315615E-3</v>
      </c>
      <c r="X42" s="184">
        <v>3.4324065140315611E-3</v>
      </c>
      <c r="Y42" s="184">
        <v>3.0813320514262808E-3</v>
      </c>
      <c r="Z42" s="184">
        <v>4.1321620103737852E-3</v>
      </c>
      <c r="AA42" s="184">
        <v>3.4473768241254591E-3</v>
      </c>
      <c r="AB42" s="184">
        <v>3.0023377133582742E-3</v>
      </c>
      <c r="AC42" s="184">
        <v>7.0505530646260755E-3</v>
      </c>
      <c r="AD42" s="184">
        <v>5.1345013912729607E-3</v>
      </c>
      <c r="AE42" s="184">
        <v>4.5448775313604948E-3</v>
      </c>
      <c r="AF42" s="184">
        <v>4.5012614534674644E-3</v>
      </c>
      <c r="AG42" s="184">
        <v>3.0962498541880493E-2</v>
      </c>
      <c r="AH42" s="184">
        <v>1.3084324811000546E-2</v>
      </c>
      <c r="AI42" s="184">
        <v>8.7523885681398718E-3</v>
      </c>
      <c r="AJ42" s="184">
        <v>1.5830355963345713E-2</v>
      </c>
      <c r="AK42" s="184">
        <v>1.1758536616372968E-2</v>
      </c>
      <c r="AL42" s="184">
        <v>6.362021681040414E-3</v>
      </c>
      <c r="AM42" s="184">
        <v>3.7355403367302581E-3</v>
      </c>
      <c r="AN42" s="184">
        <v>2.5533113627416908E-3</v>
      </c>
      <c r="AO42" s="184">
        <v>3.7569552641909935E-3</v>
      </c>
      <c r="AP42" s="184">
        <v>1.2837464479810112</v>
      </c>
      <c r="AQ42" s="184">
        <v>7.063552172371557E-3</v>
      </c>
    </row>
    <row r="43" spans="1:43">
      <c r="A43" s="183" t="s">
        <v>259</v>
      </c>
      <c r="B43" s="184">
        <v>8.3308485183956026E-3</v>
      </c>
      <c r="C43" s="184">
        <v>2.482805692923417E-2</v>
      </c>
      <c r="D43" s="184">
        <v>1.1255080204168681E-2</v>
      </c>
      <c r="E43" s="184">
        <v>1.4866001535096641E-2</v>
      </c>
      <c r="F43" s="184">
        <v>1.776163953810073E-2</v>
      </c>
      <c r="G43" s="184">
        <v>8.9670650624180011E-3</v>
      </c>
      <c r="H43" s="184">
        <v>1.2795426184238987E-2</v>
      </c>
      <c r="I43" s="184">
        <v>2.0117011888275766E-2</v>
      </c>
      <c r="J43" s="184">
        <v>1.4135609735734567E-2</v>
      </c>
      <c r="K43" s="184">
        <v>1.180620172737197E-2</v>
      </c>
      <c r="L43" s="184">
        <v>1.3876060605156941E-2</v>
      </c>
      <c r="M43" s="184">
        <v>1.3876060605156936E-2</v>
      </c>
      <c r="N43" s="184">
        <v>1.3876060605156941E-2</v>
      </c>
      <c r="O43" s="184">
        <v>1.6702962360684578E-2</v>
      </c>
      <c r="P43" s="184">
        <v>2.4100874796579207E-2</v>
      </c>
      <c r="Q43" s="184">
        <v>1.3916842427899218E-2</v>
      </c>
      <c r="R43" s="184">
        <v>1.3916842427899218E-2</v>
      </c>
      <c r="S43" s="184">
        <v>1.5763582253292E-2</v>
      </c>
      <c r="T43" s="184">
        <v>2.2491023505527119E-2</v>
      </c>
      <c r="U43" s="184">
        <v>2.2077517265986373E-2</v>
      </c>
      <c r="V43" s="184">
        <v>1.6260711308017456E-2</v>
      </c>
      <c r="W43" s="184">
        <v>1.01223247336126E-2</v>
      </c>
      <c r="X43" s="184">
        <v>1.01223247336126E-2</v>
      </c>
      <c r="Y43" s="184">
        <v>8.5417731361862904E-3</v>
      </c>
      <c r="Z43" s="184">
        <v>1.4873056828538581E-2</v>
      </c>
      <c r="AA43" s="184">
        <v>1.2702356639819572E-2</v>
      </c>
      <c r="AB43" s="184">
        <v>8.040108002752783E-3</v>
      </c>
      <c r="AC43" s="184">
        <v>1.9698382078594909E-2</v>
      </c>
      <c r="AD43" s="184">
        <v>9.0984806101457542E-3</v>
      </c>
      <c r="AE43" s="184">
        <v>1.7603465462277521E-2</v>
      </c>
      <c r="AF43" s="184">
        <v>2.7775867420193327E-2</v>
      </c>
      <c r="AG43" s="184">
        <v>1.4405083314402621E-2</v>
      </c>
      <c r="AH43" s="184">
        <v>3.8757050186285932E-2</v>
      </c>
      <c r="AI43" s="184">
        <v>3.3433359059586637E-2</v>
      </c>
      <c r="AJ43" s="184">
        <v>2.1099311572265484E-2</v>
      </c>
      <c r="AK43" s="184">
        <v>9.9620355949149378E-3</v>
      </c>
      <c r="AL43" s="184">
        <v>1.7974097158159699E-2</v>
      </c>
      <c r="AM43" s="184">
        <v>0.19968723586599654</v>
      </c>
      <c r="AN43" s="184">
        <v>1.4234675782352071E-2</v>
      </c>
      <c r="AO43" s="184">
        <v>1.6527545854114326E-2</v>
      </c>
      <c r="AP43" s="184">
        <v>1.3771080293448888E-2</v>
      </c>
      <c r="AQ43" s="184">
        <v>1.0310512688555964</v>
      </c>
    </row>
    <row r="46" spans="1:43">
      <c r="B46">
        <v>1.14606805824861</v>
      </c>
      <c r="C46">
        <v>4.6137428649005503E-2</v>
      </c>
      <c r="D46">
        <v>4.0659460386129199E-2</v>
      </c>
      <c r="E46">
        <v>3.4393765182757899E-2</v>
      </c>
      <c r="F46">
        <v>3.6037931934049701E-2</v>
      </c>
      <c r="G46">
        <v>0.52949176462234604</v>
      </c>
      <c r="H46">
        <v>0.294163277626034</v>
      </c>
      <c r="I46">
        <v>0.115859263382907</v>
      </c>
      <c r="J46">
        <v>0.109211762160243</v>
      </c>
      <c r="K46">
        <v>2.5979888155994502E-2</v>
      </c>
      <c r="L46">
        <v>0.10252285177571201</v>
      </c>
      <c r="M46">
        <v>0.10252285177571201</v>
      </c>
      <c r="N46">
        <v>0.10252285177571301</v>
      </c>
      <c r="O46">
        <v>3.6401758419862103E-2</v>
      </c>
      <c r="P46">
        <v>5.0380906587694001E-2</v>
      </c>
      <c r="Q46">
        <v>4.01575957443705E-2</v>
      </c>
      <c r="R46">
        <v>4.01575957443705E-2</v>
      </c>
      <c r="S46">
        <v>6.08253016595783E-2</v>
      </c>
      <c r="T46">
        <v>4.7229159456367499E-2</v>
      </c>
      <c r="U46">
        <v>3.9413557779376399E-2</v>
      </c>
      <c r="V46">
        <v>3.78365527912468E-2</v>
      </c>
      <c r="W46">
        <v>2.9233601655743801E-2</v>
      </c>
      <c r="X46">
        <v>2.9233601655743801E-2</v>
      </c>
      <c r="Y46">
        <v>3.4095673633264802E-2</v>
      </c>
      <c r="Z46">
        <v>2.40140556956327E-2</v>
      </c>
      <c r="AA46">
        <v>1.88889339830738E-2</v>
      </c>
      <c r="AB46">
        <v>1.5449548676214399E-2</v>
      </c>
      <c r="AC46">
        <v>4.1601675967827101E-2</v>
      </c>
      <c r="AD46">
        <v>1.6557782718888501E-2</v>
      </c>
      <c r="AE46">
        <v>1.9705783140109599E-2</v>
      </c>
      <c r="AF46">
        <v>0.20381753340867501</v>
      </c>
      <c r="AG46">
        <v>4.4950035510295097E-2</v>
      </c>
      <c r="AH46">
        <v>0.11760325806177301</v>
      </c>
      <c r="AI46">
        <v>0.16401801146214201</v>
      </c>
      <c r="AJ46">
        <v>4.7564010427637603E-2</v>
      </c>
      <c r="AK46">
        <v>3.0086606834275002E-2</v>
      </c>
      <c r="AL46">
        <v>0.108456718315994</v>
      </c>
      <c r="AM46">
        <v>4.94453769928105E-2</v>
      </c>
      <c r="AN46">
        <v>1.4890947349508099E-2</v>
      </c>
      <c r="AO46">
        <v>6.7945562791689396E-2</v>
      </c>
      <c r="AP46">
        <v>6.1287352972118403E-2</v>
      </c>
      <c r="AQ46">
        <v>5.3867521554543898E-2</v>
      </c>
    </row>
    <row r="47" spans="1:43">
      <c r="B47">
        <v>9.88751944524097E-3</v>
      </c>
      <c r="C47">
        <v>1.1369516212366699</v>
      </c>
      <c r="D47">
        <v>2.3045273720952799E-2</v>
      </c>
      <c r="E47">
        <v>2.9789095319313699E-2</v>
      </c>
      <c r="F47">
        <v>2.7555831233860201E-2</v>
      </c>
      <c r="G47">
        <v>3.0862924411233301E-2</v>
      </c>
      <c r="H47">
        <v>2.43269326616278E-2</v>
      </c>
      <c r="I47">
        <v>4.1471497603221198E-2</v>
      </c>
      <c r="J47">
        <v>3.8492757380705303E-2</v>
      </c>
      <c r="K47">
        <v>4.6622672508203497E-2</v>
      </c>
      <c r="L47">
        <v>3.8559704360737697E-2</v>
      </c>
      <c r="M47">
        <v>3.8559704360737801E-2</v>
      </c>
      <c r="N47">
        <v>3.8559704360737801E-2</v>
      </c>
      <c r="O47">
        <v>6.8862438933758402E-2</v>
      </c>
      <c r="P47">
        <v>3.77433741506637E-2</v>
      </c>
      <c r="Q47">
        <v>4.9308646531000401E-2</v>
      </c>
      <c r="R47">
        <v>4.9308646531000401E-2</v>
      </c>
      <c r="S47">
        <v>6.7169574861431103E-2</v>
      </c>
      <c r="T47">
        <v>3.1039430674169501E-2</v>
      </c>
      <c r="U47">
        <v>4.4843761231823702E-2</v>
      </c>
      <c r="V47">
        <v>5.8543890768752098E-2</v>
      </c>
      <c r="W47">
        <v>2.1373116862659702E-2</v>
      </c>
      <c r="X47">
        <v>2.1373116862659702E-2</v>
      </c>
      <c r="Y47">
        <v>2.65279697522109E-2</v>
      </c>
      <c r="Z47">
        <v>0.21930639040659899</v>
      </c>
      <c r="AA47">
        <v>0.24332443156168199</v>
      </c>
      <c r="AB47">
        <v>1.06080191005203E-2</v>
      </c>
      <c r="AC47">
        <v>3.9073192529339801E-2</v>
      </c>
      <c r="AD47">
        <v>4.6365685340414202E-3</v>
      </c>
      <c r="AE47">
        <v>1.60773796869314E-2</v>
      </c>
      <c r="AF47">
        <v>1.57549113671645E-2</v>
      </c>
      <c r="AG47">
        <v>1.43356903890404E-2</v>
      </c>
      <c r="AH47">
        <v>1.2224033219907299E-2</v>
      </c>
      <c r="AI47">
        <v>1.0341480545543799E-2</v>
      </c>
      <c r="AJ47">
        <v>9.0018221185538191E-3</v>
      </c>
      <c r="AK47">
        <v>6.3040768674884002E-3</v>
      </c>
      <c r="AL47">
        <v>1.7395460132360301E-2</v>
      </c>
      <c r="AM47">
        <v>7.8526351599231999E-3</v>
      </c>
      <c r="AN47">
        <v>4.8020641824358503E-3</v>
      </c>
      <c r="AO47">
        <v>2.5293928708526901E-2</v>
      </c>
      <c r="AP47">
        <v>1.2624736888544199E-2</v>
      </c>
      <c r="AQ47">
        <v>1.76094346008328E-2</v>
      </c>
    </row>
    <row r="48" spans="1:43">
      <c r="B48">
        <v>1.5375799058038099E-2</v>
      </c>
      <c r="C48">
        <v>3.2287158595759799E-2</v>
      </c>
      <c r="D48">
        <v>1.1101636552509</v>
      </c>
      <c r="E48">
        <v>3.3704244973471797E-2</v>
      </c>
      <c r="F48">
        <v>3.6982617030032298E-2</v>
      </c>
      <c r="G48">
        <v>2.1391985000970899E-2</v>
      </c>
      <c r="H48">
        <v>3.4006420887194203E-2</v>
      </c>
      <c r="I48">
        <v>3.8485168052310698E-2</v>
      </c>
      <c r="J48">
        <v>4.6934139533948697E-2</v>
      </c>
      <c r="K48">
        <v>0.43051191004483702</v>
      </c>
      <c r="L48">
        <v>8.8122338641069095E-2</v>
      </c>
      <c r="M48">
        <v>8.8122338641069095E-2</v>
      </c>
      <c r="N48">
        <v>8.8122338641069095E-2</v>
      </c>
      <c r="O48">
        <v>5.9900537819650899E-2</v>
      </c>
      <c r="P48">
        <v>3.7649814373820499E-2</v>
      </c>
      <c r="Q48">
        <v>5.0849265889446299E-2</v>
      </c>
      <c r="R48">
        <v>5.0849265889446299E-2</v>
      </c>
      <c r="S48">
        <v>4.4010847048002601E-2</v>
      </c>
      <c r="T48">
        <v>3.5228186986474001E-2</v>
      </c>
      <c r="U48">
        <v>3.93226849635743E-2</v>
      </c>
      <c r="V48">
        <v>3.3804212571637703E-2</v>
      </c>
      <c r="W48">
        <v>1.9186177592686801E-2</v>
      </c>
      <c r="X48">
        <v>1.9186177592686801E-2</v>
      </c>
      <c r="Y48">
        <v>2.1711242548963901E-2</v>
      </c>
      <c r="Z48">
        <v>1.82866878952237E-2</v>
      </c>
      <c r="AA48">
        <v>4.9207087226770502E-2</v>
      </c>
      <c r="AB48">
        <v>9.1889803026105107E-3</v>
      </c>
      <c r="AC48">
        <v>3.86040687526093E-2</v>
      </c>
      <c r="AD48">
        <v>7.6722396785925597E-3</v>
      </c>
      <c r="AE48">
        <v>4.1242405226655503E-2</v>
      </c>
      <c r="AF48">
        <v>1.2450901858813901E-2</v>
      </c>
      <c r="AG48">
        <v>1.65586413514416E-2</v>
      </c>
      <c r="AH48">
        <v>1.9191608422126E-2</v>
      </c>
      <c r="AI48">
        <v>1.4047338705481201E-2</v>
      </c>
      <c r="AJ48">
        <v>1.16425874751124E-2</v>
      </c>
      <c r="AK48">
        <v>7.1300154067156802E-3</v>
      </c>
      <c r="AL48">
        <v>2.2727165796758299E-2</v>
      </c>
      <c r="AM48">
        <v>9.5150433280015E-3</v>
      </c>
      <c r="AN48">
        <v>6.7975628891174204E-3</v>
      </c>
      <c r="AO48">
        <v>5.5585816066732602E-2</v>
      </c>
      <c r="AP48">
        <v>1.391266892531E-2</v>
      </c>
      <c r="AQ48">
        <v>2.40915201909742E-2</v>
      </c>
    </row>
    <row r="49" spans="2:43">
      <c r="B49">
        <v>9.0068265033412306E-3</v>
      </c>
      <c r="C49">
        <v>2.7562617651253601E-2</v>
      </c>
      <c r="D49">
        <v>2.0111998178690301E-2</v>
      </c>
      <c r="E49">
        <v>1.37031623879729</v>
      </c>
      <c r="F49">
        <v>0.24009582911347299</v>
      </c>
      <c r="G49">
        <v>1.19385226005551E-2</v>
      </c>
      <c r="H49">
        <v>1.5478915038666901E-2</v>
      </c>
      <c r="I49">
        <v>5.2371033926732799E-2</v>
      </c>
      <c r="J49">
        <v>5.0728537854832501E-2</v>
      </c>
      <c r="K49">
        <v>1.54968788160439E-2</v>
      </c>
      <c r="L49">
        <v>2.5710636950374999E-2</v>
      </c>
      <c r="M49">
        <v>2.5710636950374999E-2</v>
      </c>
      <c r="N49">
        <v>2.5710636950374999E-2</v>
      </c>
      <c r="O49">
        <v>8.4617139972558306E-2</v>
      </c>
      <c r="P49">
        <v>0.109566484608373</v>
      </c>
      <c r="Q49">
        <v>0.38443862387767302</v>
      </c>
      <c r="R49">
        <v>0.38443862387767302</v>
      </c>
      <c r="S49">
        <v>0.13838593684415901</v>
      </c>
      <c r="T49">
        <v>7.3472616666463306E-2</v>
      </c>
      <c r="U49">
        <v>0.14019833873688001</v>
      </c>
      <c r="V49">
        <v>0.1695524947848</v>
      </c>
      <c r="W49">
        <v>4.0904126218814098E-2</v>
      </c>
      <c r="X49">
        <v>4.0904126218814098E-2</v>
      </c>
      <c r="Y49">
        <v>4.3605322118979203E-2</v>
      </c>
      <c r="Z49">
        <v>2.17553305997376E-2</v>
      </c>
      <c r="AA49">
        <v>9.5160721011595499E-3</v>
      </c>
      <c r="AB49">
        <v>5.6217086211746096E-3</v>
      </c>
      <c r="AC49">
        <v>0.105208469209018</v>
      </c>
      <c r="AD49">
        <v>5.8808732276433798E-3</v>
      </c>
      <c r="AE49">
        <v>1.0444256712989399E-2</v>
      </c>
      <c r="AF49">
        <v>8.7780372675352308E-3</v>
      </c>
      <c r="AG49">
        <v>2.5284986365464002E-2</v>
      </c>
      <c r="AH49">
        <v>1.26977625696228E-2</v>
      </c>
      <c r="AI49">
        <v>9.0711565951485298E-3</v>
      </c>
      <c r="AJ49">
        <v>9.3765970137753302E-3</v>
      </c>
      <c r="AK49">
        <v>5.45424196571399E-3</v>
      </c>
      <c r="AL49">
        <v>2.32507883248428E-2</v>
      </c>
      <c r="AM49">
        <v>7.7433877461108302E-3</v>
      </c>
      <c r="AN49">
        <v>4.2880941866236299E-3</v>
      </c>
      <c r="AO49">
        <v>1.7370240231906801E-2</v>
      </c>
      <c r="AP49">
        <v>1.42169460676905E-2</v>
      </c>
      <c r="AQ49">
        <v>2.7982557187654199E-2</v>
      </c>
    </row>
    <row r="50" spans="2:43">
      <c r="B50">
        <v>6.3459009648663496E-4</v>
      </c>
      <c r="C50">
        <v>1.62391392176094E-3</v>
      </c>
      <c r="D50">
        <v>1.30665537047455E-3</v>
      </c>
      <c r="E50">
        <v>2.8318420403883798E-2</v>
      </c>
      <c r="F50">
        <v>1.0954534089371599</v>
      </c>
      <c r="G50">
        <v>9.1146564427042095E-4</v>
      </c>
      <c r="H50">
        <v>1.2177132713422599E-3</v>
      </c>
      <c r="I50">
        <v>4.5437335073466303E-3</v>
      </c>
      <c r="J50">
        <v>3.1201973588012299E-3</v>
      </c>
      <c r="K50">
        <v>9.2691072229678095E-4</v>
      </c>
      <c r="L50">
        <v>2.7497607961035802E-3</v>
      </c>
      <c r="M50">
        <v>2.7497607961035802E-3</v>
      </c>
      <c r="N50">
        <v>2.7497607961035802E-3</v>
      </c>
      <c r="O50">
        <v>1.64474561105321E-2</v>
      </c>
      <c r="P50">
        <v>4.4292833762074003E-3</v>
      </c>
      <c r="Q50">
        <v>1.1932948267677801E-2</v>
      </c>
      <c r="R50">
        <v>1.1932948267677801E-2</v>
      </c>
      <c r="S50">
        <v>5.0128548383771999E-3</v>
      </c>
      <c r="T50">
        <v>3.8213462982749501E-3</v>
      </c>
      <c r="U50">
        <v>5.8944424597011397E-3</v>
      </c>
      <c r="V50">
        <v>7.94645149154353E-3</v>
      </c>
      <c r="W50">
        <v>2.2811692746389999E-3</v>
      </c>
      <c r="X50">
        <v>2.2811692746389999E-3</v>
      </c>
      <c r="Y50">
        <v>1.62972486595709E-3</v>
      </c>
      <c r="Z50">
        <v>1.15649188971217E-3</v>
      </c>
      <c r="AA50">
        <v>5.4645477607259002E-4</v>
      </c>
      <c r="AB50">
        <v>4.4530205936044501E-4</v>
      </c>
      <c r="AC50">
        <v>1.5023560639561499E-2</v>
      </c>
      <c r="AD50">
        <v>3.1384059455858099E-4</v>
      </c>
      <c r="AE50">
        <v>5.9082582345643597E-4</v>
      </c>
      <c r="AF50">
        <v>5.7301460271161103E-4</v>
      </c>
      <c r="AG50">
        <v>1.34968342822076E-3</v>
      </c>
      <c r="AH50">
        <v>6.8406376962202404E-4</v>
      </c>
      <c r="AI50">
        <v>6.0877729817954195E-4</v>
      </c>
      <c r="AJ50">
        <v>5.6337845374447495E-4</v>
      </c>
      <c r="AK50">
        <v>3.2031325221699303E-4</v>
      </c>
      <c r="AL50">
        <v>1.2175459526423101E-3</v>
      </c>
      <c r="AM50">
        <v>4.39692090976056E-4</v>
      </c>
      <c r="AN50">
        <v>2.7128762499728103E-4</v>
      </c>
      <c r="AO50">
        <v>1.77641529863726E-3</v>
      </c>
      <c r="AP50">
        <v>8.3839054744168405E-4</v>
      </c>
      <c r="AQ50">
        <v>1.5267042890920899E-3</v>
      </c>
    </row>
    <row r="51" spans="2:43">
      <c r="B51">
        <v>0.15760689719058199</v>
      </c>
      <c r="C51">
        <v>6.0678411660487298E-2</v>
      </c>
      <c r="D51">
        <v>5.8908754470486602E-2</v>
      </c>
      <c r="E51">
        <v>4.7148568863585899E-2</v>
      </c>
      <c r="F51">
        <v>4.6323694272493401E-2</v>
      </c>
      <c r="G51">
        <v>2.0854293762433702</v>
      </c>
      <c r="H51">
        <v>0.108183744595942</v>
      </c>
      <c r="I51">
        <v>0.10530500159063</v>
      </c>
      <c r="J51">
        <v>0.103970469217206</v>
      </c>
      <c r="K51">
        <v>3.7822766341434597E-2</v>
      </c>
      <c r="L51">
        <v>0.15437413152014001</v>
      </c>
      <c r="M51">
        <v>0.15437413152014001</v>
      </c>
      <c r="N51">
        <v>0.15437413152014001</v>
      </c>
      <c r="O51">
        <v>5.38421772937678E-2</v>
      </c>
      <c r="P51">
        <v>6.3046175047963907E-2</v>
      </c>
      <c r="Q51">
        <v>8.4044467563986203E-2</v>
      </c>
      <c r="R51">
        <v>8.4044467563986203E-2</v>
      </c>
      <c r="S51">
        <v>7.15723131392665E-2</v>
      </c>
      <c r="T51">
        <v>6.8850472461938594E-2</v>
      </c>
      <c r="U51">
        <v>6.1612252336803598E-2</v>
      </c>
      <c r="V51">
        <v>5.9880735683380398E-2</v>
      </c>
      <c r="W51">
        <v>3.7619812478895003E-2</v>
      </c>
      <c r="X51">
        <v>3.7619812478895003E-2</v>
      </c>
      <c r="Y51">
        <v>3.3052812032060501E-2</v>
      </c>
      <c r="Z51">
        <v>3.1869117512846601E-2</v>
      </c>
      <c r="AA51">
        <v>2.7926278011559998E-2</v>
      </c>
      <c r="AB51">
        <v>2.16816871889546E-2</v>
      </c>
      <c r="AC51">
        <v>5.8213844503323002E-2</v>
      </c>
      <c r="AD51">
        <v>2.3400523981174901E-2</v>
      </c>
      <c r="AE51">
        <v>2.9502928865779699E-2</v>
      </c>
      <c r="AF51">
        <v>0.54248874840197403</v>
      </c>
      <c r="AG51">
        <v>7.5435301757872802E-2</v>
      </c>
      <c r="AH51">
        <v>0.100177500315214</v>
      </c>
      <c r="AI51">
        <v>8.3119016272505397E-2</v>
      </c>
      <c r="AJ51">
        <v>7.9729690777094894E-2</v>
      </c>
      <c r="AK51">
        <v>4.0653613554417503E-2</v>
      </c>
      <c r="AL51">
        <v>6.1443891243782599E-2</v>
      </c>
      <c r="AM51">
        <v>3.5595437752548899E-2</v>
      </c>
      <c r="AN51">
        <v>1.82366982718512E-2</v>
      </c>
      <c r="AO51">
        <v>9.9137112357655294E-2</v>
      </c>
      <c r="AP51">
        <v>0.15066854551623801</v>
      </c>
      <c r="AQ51">
        <v>7.7744838962214402E-2</v>
      </c>
    </row>
    <row r="52" spans="2:43">
      <c r="B52">
        <v>2.6111817915441E-2</v>
      </c>
      <c r="C52">
        <v>9.0448214258025197E-2</v>
      </c>
      <c r="D52">
        <v>5.94085735516122E-2</v>
      </c>
      <c r="E52">
        <v>7.5977898106537503E-2</v>
      </c>
      <c r="F52">
        <v>0.109721328859417</v>
      </c>
      <c r="G52">
        <v>4.31482061485782E-2</v>
      </c>
      <c r="H52">
        <v>2.8305976009556</v>
      </c>
      <c r="I52">
        <v>0.17429150012644701</v>
      </c>
      <c r="J52">
        <v>0.241164745645298</v>
      </c>
      <c r="K52">
        <v>3.8123222147712403E-2</v>
      </c>
      <c r="L52">
        <v>9.7492860062342396E-2</v>
      </c>
      <c r="M52">
        <v>9.7492860062342396E-2</v>
      </c>
      <c r="N52">
        <v>9.7492860062342507E-2</v>
      </c>
      <c r="O52">
        <v>7.3142207301715098E-2</v>
      </c>
      <c r="P52">
        <v>0.176458468731131</v>
      </c>
      <c r="Q52">
        <v>5.47674194349708E-2</v>
      </c>
      <c r="R52">
        <v>5.4767419434970703E-2</v>
      </c>
      <c r="S52">
        <v>0.27055488728302701</v>
      </c>
      <c r="T52">
        <v>6.9193434300730994E-2</v>
      </c>
      <c r="U52">
        <v>6.7473144472241203E-2</v>
      </c>
      <c r="V52">
        <v>6.6890357224648506E-2</v>
      </c>
      <c r="W52">
        <v>6.3635579287530997E-2</v>
      </c>
      <c r="X52">
        <v>6.36355792875309E-2</v>
      </c>
      <c r="Y52">
        <v>0.19987679621634599</v>
      </c>
      <c r="Z52">
        <v>3.7670835935746903E-2</v>
      </c>
      <c r="AA52">
        <v>3.1633007359019603E-2</v>
      </c>
      <c r="AB52">
        <v>1.71970475870847E-2</v>
      </c>
      <c r="AC52">
        <v>7.4462639578232195E-2</v>
      </c>
      <c r="AD52">
        <v>1.6475560684940299E-2</v>
      </c>
      <c r="AE52">
        <v>2.9944937652498099E-2</v>
      </c>
      <c r="AF52">
        <v>4.0390208430488898E-2</v>
      </c>
      <c r="AG52">
        <v>4.3671658643214102E-2</v>
      </c>
      <c r="AH52">
        <v>8.1060830274670898E-2</v>
      </c>
      <c r="AI52">
        <v>4.2988860862316902E-2</v>
      </c>
      <c r="AJ52">
        <v>5.59496457569571E-2</v>
      </c>
      <c r="AK52">
        <v>3.5983205203135603E-2</v>
      </c>
      <c r="AL52">
        <v>5.5342661534643303E-2</v>
      </c>
      <c r="AM52">
        <v>2.45181730636745E-2</v>
      </c>
      <c r="AN52">
        <v>1.80971198072984E-2</v>
      </c>
      <c r="AO52">
        <v>6.4434381722432807E-2</v>
      </c>
      <c r="AP52">
        <v>6.4641161678065204E-2</v>
      </c>
      <c r="AQ52">
        <v>7.6891639157837602E-2</v>
      </c>
    </row>
    <row r="53" spans="2:43">
      <c r="B53">
        <v>8.7997703839134706E-3</v>
      </c>
      <c r="C53">
        <v>1.84883457231836E-2</v>
      </c>
      <c r="D53">
        <v>1.04623215401602E-2</v>
      </c>
      <c r="E53">
        <v>1.8512240633468201E-2</v>
      </c>
      <c r="F53">
        <v>2.1631539475619299E-2</v>
      </c>
      <c r="G53">
        <v>1.8308046411543599E-2</v>
      </c>
      <c r="H53">
        <v>1.8207537435066E-2</v>
      </c>
      <c r="I53">
        <v>1.92694267282593</v>
      </c>
      <c r="J53">
        <v>0.19477038612631201</v>
      </c>
      <c r="K53">
        <v>8.742306428725E-3</v>
      </c>
      <c r="L53">
        <v>2.3284278259929299E-2</v>
      </c>
      <c r="M53">
        <v>2.3284278259929299E-2</v>
      </c>
      <c r="N53">
        <v>2.3284278259929299E-2</v>
      </c>
      <c r="O53">
        <v>3.0749434704124199E-2</v>
      </c>
      <c r="P53">
        <v>3.43851645593009E-2</v>
      </c>
      <c r="Q53">
        <v>1.4349542016994499E-2</v>
      </c>
      <c r="R53">
        <v>1.4349542016994499E-2</v>
      </c>
      <c r="S53">
        <v>2.56665260524701E-2</v>
      </c>
      <c r="T53">
        <v>2.2211322398884299E-2</v>
      </c>
      <c r="U53">
        <v>3.6855683330666598E-2</v>
      </c>
      <c r="V53">
        <v>1.7010906854767801E-2</v>
      </c>
      <c r="W53">
        <v>2.18213359232311E-2</v>
      </c>
      <c r="X53">
        <v>2.18213359232311E-2</v>
      </c>
      <c r="Y53">
        <v>1.1555613084849399E-2</v>
      </c>
      <c r="Z53">
        <v>1.02965958703063E-2</v>
      </c>
      <c r="AA53">
        <v>8.0697105202668096E-3</v>
      </c>
      <c r="AB53">
        <v>5.2907119213804199E-3</v>
      </c>
      <c r="AC53">
        <v>7.7370852190998804E-2</v>
      </c>
      <c r="AD53">
        <v>6.3002680862118497E-3</v>
      </c>
      <c r="AE53">
        <v>1.14087057128879E-2</v>
      </c>
      <c r="AF53">
        <v>2.7656099861671501E-2</v>
      </c>
      <c r="AG53">
        <v>1.9210116391403301E-2</v>
      </c>
      <c r="AH53">
        <v>2.21515645659561E-2</v>
      </c>
      <c r="AI53">
        <v>2.6699684294774401E-2</v>
      </c>
      <c r="AJ53">
        <v>3.0756279864945901E-2</v>
      </c>
      <c r="AK53">
        <v>1.3942022671293399E-2</v>
      </c>
      <c r="AL53">
        <v>1.70302011894145E-2</v>
      </c>
      <c r="AM53">
        <v>2.51925735731168E-2</v>
      </c>
      <c r="AN53">
        <v>1.39241095732141E-2</v>
      </c>
      <c r="AO53">
        <v>1.7293618516426499E-2</v>
      </c>
      <c r="AP53">
        <v>4.3646717680307201E-2</v>
      </c>
      <c r="AQ53">
        <v>0.101379187848888</v>
      </c>
    </row>
    <row r="54" spans="2:43">
      <c r="B54">
        <v>3.3616569714186403E-2</v>
      </c>
      <c r="C54">
        <v>7.4739438408007799E-2</v>
      </c>
      <c r="D54">
        <v>4.0115397893064099E-2</v>
      </c>
      <c r="E54">
        <v>7.1867325033011506E-2</v>
      </c>
      <c r="F54">
        <v>9.0110754959925501E-2</v>
      </c>
      <c r="G54">
        <v>9.2077487947800601E-2</v>
      </c>
      <c r="H54">
        <v>9.0588266864173497E-2</v>
      </c>
      <c r="I54">
        <v>0.108968378274725</v>
      </c>
      <c r="J54">
        <v>1.65333651962451</v>
      </c>
      <c r="K54">
        <v>3.43710435429102E-2</v>
      </c>
      <c r="L54">
        <v>8.2794002996475602E-2</v>
      </c>
      <c r="M54">
        <v>8.2794002996475602E-2</v>
      </c>
      <c r="N54">
        <v>8.2794002996475602E-2</v>
      </c>
      <c r="O54">
        <v>6.6837377094138395E-2</v>
      </c>
      <c r="P54">
        <v>0.143131978029475</v>
      </c>
      <c r="Q54">
        <v>5.7734623400033699E-2</v>
      </c>
      <c r="R54">
        <v>5.7734623400033699E-2</v>
      </c>
      <c r="S54">
        <v>7.17904527128643E-2</v>
      </c>
      <c r="T54">
        <v>7.9361652495062093E-2</v>
      </c>
      <c r="U54">
        <v>9.6371293825796303E-2</v>
      </c>
      <c r="V54">
        <v>6.5010866531846595E-2</v>
      </c>
      <c r="W54">
        <v>0.11765495779842799</v>
      </c>
      <c r="X54">
        <v>0.11765495779842799</v>
      </c>
      <c r="Y54">
        <v>5.4260678176739602E-2</v>
      </c>
      <c r="Z54">
        <v>4.0634254009330302E-2</v>
      </c>
      <c r="AA54">
        <v>3.70761388325722E-2</v>
      </c>
      <c r="AB54">
        <v>2.1680235831119402E-2</v>
      </c>
      <c r="AC54">
        <v>6.3714167210628905E-2</v>
      </c>
      <c r="AD54">
        <v>3.05831219598337E-2</v>
      </c>
      <c r="AE54">
        <v>5.9604421308134398E-2</v>
      </c>
      <c r="AF54">
        <v>6.1645014327696999E-2</v>
      </c>
      <c r="AG54">
        <v>7.9863978086686493E-2</v>
      </c>
      <c r="AH54">
        <v>0.101066530385931</v>
      </c>
      <c r="AI54">
        <v>9.6345914197130705E-2</v>
      </c>
      <c r="AJ54">
        <v>0.200221684609515</v>
      </c>
      <c r="AK54">
        <v>9.3194329159743003E-2</v>
      </c>
      <c r="AL54">
        <v>7.7764412446163597E-2</v>
      </c>
      <c r="AM54">
        <v>4.8470082731558999E-2</v>
      </c>
      <c r="AN54">
        <v>5.2953850254576003E-2</v>
      </c>
      <c r="AO54">
        <v>5.7568042334987801E-2</v>
      </c>
      <c r="AP54">
        <v>0.32844397431253902</v>
      </c>
      <c r="AQ54">
        <v>8.4749603076293395E-2</v>
      </c>
    </row>
    <row r="55" spans="2:43">
      <c r="B55">
        <v>6.4052298957165299E-2</v>
      </c>
      <c r="C55">
        <v>0.14034530600765799</v>
      </c>
      <c r="D55">
        <v>0.15787224161989799</v>
      </c>
      <c r="E55">
        <v>0.148246138406503</v>
      </c>
      <c r="F55">
        <v>0.161042911164611</v>
      </c>
      <c r="G55">
        <v>6.7361115366152302E-2</v>
      </c>
      <c r="H55">
        <v>0.135569734179222</v>
      </c>
      <c r="I55">
        <v>0.160695552416767</v>
      </c>
      <c r="J55">
        <v>0.189321060871527</v>
      </c>
      <c r="K55">
        <v>2.31118727617176</v>
      </c>
      <c r="L55">
        <v>0.36795106542126799</v>
      </c>
      <c r="M55">
        <v>0.36795106542126799</v>
      </c>
      <c r="N55">
        <v>0.36795106542126799</v>
      </c>
      <c r="O55">
        <v>0.21339897107619701</v>
      </c>
      <c r="P55">
        <v>0.13850044308225901</v>
      </c>
      <c r="Q55">
        <v>0.22331034644784201</v>
      </c>
      <c r="R55">
        <v>0.22331034644784201</v>
      </c>
      <c r="S55">
        <v>0.146504337030645</v>
      </c>
      <c r="T55">
        <v>0.146443281803427</v>
      </c>
      <c r="U55">
        <v>0.16826004043658399</v>
      </c>
      <c r="V55">
        <v>0.135430442526421</v>
      </c>
      <c r="W55">
        <v>8.0129650897795696E-2</v>
      </c>
      <c r="X55">
        <v>8.0129650897795598E-2</v>
      </c>
      <c r="Y55">
        <v>8.9121333218557294E-2</v>
      </c>
      <c r="Z55">
        <v>6.8277539564599102E-2</v>
      </c>
      <c r="AA55">
        <v>5.0699666168530402E-2</v>
      </c>
      <c r="AB55">
        <v>4.0424075737311799E-2</v>
      </c>
      <c r="AC55">
        <v>0.15639627110628099</v>
      </c>
      <c r="AD55">
        <v>3.6617419457606201E-2</v>
      </c>
      <c r="AE55">
        <v>0.209485477962009</v>
      </c>
      <c r="AF55">
        <v>4.7443293045021102E-2</v>
      </c>
      <c r="AG55">
        <v>7.1210365785437296E-2</v>
      </c>
      <c r="AH55">
        <v>8.9653622982139899E-2</v>
      </c>
      <c r="AI55">
        <v>6.2073121634868701E-2</v>
      </c>
      <c r="AJ55">
        <v>5.09693590497017E-2</v>
      </c>
      <c r="AK55">
        <v>3.1729322253309697E-2</v>
      </c>
      <c r="AL55">
        <v>9.7088859364869204E-2</v>
      </c>
      <c r="AM55">
        <v>4.2191262355778698E-2</v>
      </c>
      <c r="AN55">
        <v>3.1562529022603002E-2</v>
      </c>
      <c r="AO55">
        <v>0.23197233884719501</v>
      </c>
      <c r="AP55">
        <v>5.7008681489026401E-2</v>
      </c>
      <c r="AQ55">
        <v>0.10520789584115101</v>
      </c>
    </row>
    <row r="56" spans="2:43">
      <c r="B56">
        <v>0.17982933336027801</v>
      </c>
      <c r="C56">
        <v>0.31224975639807101</v>
      </c>
      <c r="D56">
        <v>0.44328223397984501</v>
      </c>
      <c r="E56">
        <v>0.196349543921673</v>
      </c>
      <c r="F56">
        <v>0.158949829046626</v>
      </c>
      <c r="G56">
        <v>0.15904534450885199</v>
      </c>
      <c r="H56">
        <v>0.42553048833795099</v>
      </c>
      <c r="I56">
        <v>0.36905931813691401</v>
      </c>
      <c r="J56">
        <v>0.51766033499075903</v>
      </c>
      <c r="K56">
        <v>0.22863312995350599</v>
      </c>
      <c r="L56">
        <v>1.7594132462149299</v>
      </c>
      <c r="M56">
        <v>0.75941324621492701</v>
      </c>
      <c r="N56">
        <v>0.75941324621492701</v>
      </c>
      <c r="O56">
        <v>0.213548850368833</v>
      </c>
      <c r="P56">
        <v>0.23419957510734701</v>
      </c>
      <c r="Q56">
        <v>0.18974799579095</v>
      </c>
      <c r="R56">
        <v>0.18974799579095</v>
      </c>
      <c r="S56">
        <v>0.243781893675552</v>
      </c>
      <c r="T56">
        <v>0.32513834160795502</v>
      </c>
      <c r="U56">
        <v>0.20034194135262801</v>
      </c>
      <c r="V56">
        <v>0.207107259175698</v>
      </c>
      <c r="W56">
        <v>0.123961793555908</v>
      </c>
      <c r="X56">
        <v>0.123961793555908</v>
      </c>
      <c r="Y56">
        <v>9.9342079939711905E-2</v>
      </c>
      <c r="Z56">
        <v>0.11772419393497401</v>
      </c>
      <c r="AA56">
        <v>9.7594916534427006E-2</v>
      </c>
      <c r="AB56">
        <v>9.3954977440669399E-2</v>
      </c>
      <c r="AC56">
        <v>0.19741347137498599</v>
      </c>
      <c r="AD56">
        <v>3.2510103825948301E-2</v>
      </c>
      <c r="AE56">
        <v>6.5244358711356698E-2</v>
      </c>
      <c r="AF56">
        <v>8.4387196298826198E-2</v>
      </c>
      <c r="AG56">
        <v>0.13052487542576699</v>
      </c>
      <c r="AH56">
        <v>8.6953999244637897E-2</v>
      </c>
      <c r="AI56">
        <v>0.107560403194046</v>
      </c>
      <c r="AJ56">
        <v>8.3657750466075598E-2</v>
      </c>
      <c r="AK56">
        <v>4.8098948478094303E-2</v>
      </c>
      <c r="AL56">
        <v>0.20185335648308</v>
      </c>
      <c r="AM56">
        <v>5.8925997209481898E-2</v>
      </c>
      <c r="AN56">
        <v>3.22708778020089E-2</v>
      </c>
      <c r="AO56">
        <v>0.84068854418241901</v>
      </c>
      <c r="AP56">
        <v>0.12531260940571301</v>
      </c>
      <c r="AQ56">
        <v>0.18367695358702499</v>
      </c>
    </row>
    <row r="57" spans="2:43">
      <c r="B57">
        <v>6.4007050709662505E-2</v>
      </c>
      <c r="C57">
        <v>0.11113974356886901</v>
      </c>
      <c r="D57">
        <v>0.15777842186462299</v>
      </c>
      <c r="E57">
        <v>6.9887126523465695E-2</v>
      </c>
      <c r="F57">
        <v>5.65753633945838E-2</v>
      </c>
      <c r="G57">
        <v>5.66093589863556E-2</v>
      </c>
      <c r="H57">
        <v>0.151460005482624</v>
      </c>
      <c r="I57">
        <v>0.13136009676235</v>
      </c>
      <c r="J57">
        <v>0.18425198364720799</v>
      </c>
      <c r="K57">
        <v>8.1377894129117403E-2</v>
      </c>
      <c r="L57">
        <v>0.270299630801629</v>
      </c>
      <c r="M57">
        <v>1.2702996308016301</v>
      </c>
      <c r="N57">
        <v>0.270299630801629</v>
      </c>
      <c r="O57">
        <v>7.6008912433265796E-2</v>
      </c>
      <c r="P57">
        <v>8.3359170825793596E-2</v>
      </c>
      <c r="Q57">
        <v>6.7537422995082697E-2</v>
      </c>
      <c r="R57">
        <v>6.7537422995082697E-2</v>
      </c>
      <c r="S57">
        <v>8.6769826595775604E-2</v>
      </c>
      <c r="T57">
        <v>0.115727205947077</v>
      </c>
      <c r="U57">
        <v>7.1308148786092401E-2</v>
      </c>
      <c r="V57">
        <v>7.3716142727751802E-2</v>
      </c>
      <c r="W57">
        <v>4.4121994156391398E-2</v>
      </c>
      <c r="X57">
        <v>4.4121994156391398E-2</v>
      </c>
      <c r="Y57">
        <v>3.5359045638480198E-2</v>
      </c>
      <c r="Z57">
        <v>4.1901831247914897E-2</v>
      </c>
      <c r="AA57">
        <v>3.4737173492447398E-2</v>
      </c>
      <c r="AB57">
        <v>3.3441601979458897E-2</v>
      </c>
      <c r="AC57">
        <v>7.0265811424652394E-2</v>
      </c>
      <c r="AD57">
        <v>1.15713924763329E-2</v>
      </c>
      <c r="AE57">
        <v>2.3222567918379601E-2</v>
      </c>
      <c r="AF57">
        <v>3.0036120446951298E-2</v>
      </c>
      <c r="AG57">
        <v>4.6458006246402603E-2</v>
      </c>
      <c r="AH57">
        <v>3.0949728620113401E-2</v>
      </c>
      <c r="AI57">
        <v>3.8284211648861602E-2</v>
      </c>
      <c r="AJ57">
        <v>2.9776487412339601E-2</v>
      </c>
      <c r="AK57">
        <v>1.7119964752860199E-2</v>
      </c>
      <c r="AL57">
        <v>7.1846110287177703E-2</v>
      </c>
      <c r="AM57">
        <v>2.0973659645653901E-2</v>
      </c>
      <c r="AN57">
        <v>1.14862443222186E-2</v>
      </c>
      <c r="AO57">
        <v>0.299228126309455</v>
      </c>
      <c r="AP57">
        <v>4.46027927248627E-2</v>
      </c>
      <c r="AQ57">
        <v>6.5376543000897805E-2</v>
      </c>
    </row>
    <row r="58" spans="2:43">
      <c r="B58">
        <v>6.0959096370336599E-2</v>
      </c>
      <c r="C58">
        <v>0.105847375791408</v>
      </c>
      <c r="D58">
        <v>0.15026516436225301</v>
      </c>
      <c r="E58">
        <v>6.6559168652926298E-2</v>
      </c>
      <c r="F58">
        <v>5.3881298424559902E-2</v>
      </c>
      <c r="G58">
        <v>5.3913675593589998E-2</v>
      </c>
      <c r="H58">
        <v>0.144247622258903</v>
      </c>
      <c r="I58">
        <v>0.125104854897715</v>
      </c>
      <c r="J58">
        <v>0.17547807953359801</v>
      </c>
      <c r="K58">
        <v>7.75027567952149E-2</v>
      </c>
      <c r="L58">
        <v>0.25742821949968703</v>
      </c>
      <c r="M58">
        <v>0.25742821949968703</v>
      </c>
      <c r="N58">
        <v>1.25742821949969</v>
      </c>
      <c r="O58">
        <v>7.2389441074949407E-2</v>
      </c>
      <c r="P58">
        <v>7.9389687293218006E-2</v>
      </c>
      <c r="Q58">
        <v>6.4321355570465602E-2</v>
      </c>
      <c r="R58">
        <v>6.4321355570465699E-2</v>
      </c>
      <c r="S58">
        <v>8.2637930794050601E-2</v>
      </c>
      <c r="T58">
        <v>0.110216387308688</v>
      </c>
      <c r="U58">
        <v>6.7912523391455898E-2</v>
      </c>
      <c r="V58">
        <v>7.0205851296124902E-2</v>
      </c>
      <c r="W58">
        <v>4.20209478333093E-2</v>
      </c>
      <c r="X58">
        <v>4.2020947833309397E-2</v>
      </c>
      <c r="Y58">
        <v>3.3675281782749103E-2</v>
      </c>
      <c r="Z58">
        <v>3.9906506246431203E-2</v>
      </c>
      <c r="AA58">
        <v>3.3083022763367498E-2</v>
      </c>
      <c r="AB58">
        <v>3.1849145454063602E-2</v>
      </c>
      <c r="AC58">
        <v>6.6919821369732499E-2</v>
      </c>
      <c r="AD58">
        <v>1.10203741138347E-2</v>
      </c>
      <c r="AE58">
        <v>2.2116732771466498E-2</v>
      </c>
      <c r="AF58">
        <v>2.86058296906966E-2</v>
      </c>
      <c r="AG58">
        <v>4.4245720870102902E-2</v>
      </c>
      <c r="AH58">
        <v>2.94759322098514E-2</v>
      </c>
      <c r="AI58">
        <v>3.6461153843664003E-2</v>
      </c>
      <c r="AJ58">
        <v>2.8358559575399501E-2</v>
      </c>
      <c r="AK58">
        <v>1.6304728113496099E-2</v>
      </c>
      <c r="AL58">
        <v>6.8424867415371904E-2</v>
      </c>
      <c r="AM58">
        <v>1.9974914858806699E-2</v>
      </c>
      <c r="AN58">
        <v>1.0939280308334499E-2</v>
      </c>
      <c r="AO58">
        <v>0.28497916779433202</v>
      </c>
      <c r="AP58">
        <v>4.2478851176627502E-2</v>
      </c>
      <c r="AQ58">
        <v>6.2263374618223503E-2</v>
      </c>
    </row>
    <row r="59" spans="2:43">
      <c r="B59">
        <v>1.13806917836129E-2</v>
      </c>
      <c r="C59">
        <v>2.66535022862033E-2</v>
      </c>
      <c r="D59">
        <v>1.59612506358499E-2</v>
      </c>
      <c r="E59">
        <v>4.6530591268394199E-2</v>
      </c>
      <c r="F59">
        <v>4.0516650186884301E-2</v>
      </c>
      <c r="G59">
        <v>2.2468315790001001E-2</v>
      </c>
      <c r="H59">
        <v>1.7829121798678699E-2</v>
      </c>
      <c r="I59">
        <v>3.42016162898897E-2</v>
      </c>
      <c r="J59">
        <v>4.7597385792030697E-2</v>
      </c>
      <c r="K59">
        <v>1.34292501228385E-2</v>
      </c>
      <c r="L59">
        <v>3.12616499137294E-2</v>
      </c>
      <c r="M59">
        <v>3.12616499137294E-2</v>
      </c>
      <c r="N59">
        <v>3.1261649913729497E-2</v>
      </c>
      <c r="O59">
        <v>1.59490391426075</v>
      </c>
      <c r="P59">
        <v>6.4895574790947194E-2</v>
      </c>
      <c r="Q59">
        <v>0.121303628722991</v>
      </c>
      <c r="R59">
        <v>0.121303628722991</v>
      </c>
      <c r="S59">
        <v>6.8100502636183197E-2</v>
      </c>
      <c r="T59">
        <v>8.1454681955064501E-2</v>
      </c>
      <c r="U59">
        <v>0.18324352193683499</v>
      </c>
      <c r="V59">
        <v>8.0987115244451097E-2</v>
      </c>
      <c r="W59">
        <v>4.1280614850245E-2</v>
      </c>
      <c r="X59">
        <v>4.1280614850245E-2</v>
      </c>
      <c r="Y59">
        <v>2.3581810131938E-2</v>
      </c>
      <c r="Z59">
        <v>2.7501182715681201E-2</v>
      </c>
      <c r="AA59">
        <v>9.1325478558616606E-3</v>
      </c>
      <c r="AB59">
        <v>6.0992094440796302E-3</v>
      </c>
      <c r="AC59">
        <v>0.41394964716150001</v>
      </c>
      <c r="AD59">
        <v>6.4597483865754396E-3</v>
      </c>
      <c r="AE59">
        <v>9.8437442043060198E-3</v>
      </c>
      <c r="AF59">
        <v>1.1758613792928601E-2</v>
      </c>
      <c r="AG59">
        <v>2.8826376554028699E-2</v>
      </c>
      <c r="AH59">
        <v>1.18963149067407E-2</v>
      </c>
      <c r="AI59">
        <v>1.42535343323455E-2</v>
      </c>
      <c r="AJ59">
        <v>9.2833943248098599E-3</v>
      </c>
      <c r="AK59">
        <v>5.45941810933294E-3</v>
      </c>
      <c r="AL59">
        <v>2.2902024366826802E-2</v>
      </c>
      <c r="AM59">
        <v>7.5529629096720797E-3</v>
      </c>
      <c r="AN59">
        <v>6.1019091975970698E-3</v>
      </c>
      <c r="AO59">
        <v>2.0834051807964299E-2</v>
      </c>
      <c r="AP59">
        <v>1.35675621616736E-2</v>
      </c>
      <c r="AQ59">
        <v>2.58264108299994E-2</v>
      </c>
    </row>
    <row r="60" spans="2:43">
      <c r="B60">
        <v>2.9036232547865099E-2</v>
      </c>
      <c r="C60">
        <v>0.16095859251289901</v>
      </c>
      <c r="D60">
        <v>1.9028307232339399E-2</v>
      </c>
      <c r="E60">
        <v>0.44302556275114402</v>
      </c>
      <c r="F60">
        <v>0.818392396935543</v>
      </c>
      <c r="G60">
        <v>2.4746868966668702E-2</v>
      </c>
      <c r="H60">
        <v>3.4865230116952299E-2</v>
      </c>
      <c r="I60">
        <v>4.5290454118114401E-2</v>
      </c>
      <c r="J60">
        <v>7.2521191867720297E-2</v>
      </c>
      <c r="K60">
        <v>2.1864823709214699E-2</v>
      </c>
      <c r="L60">
        <v>3.0625377481201501E-2</v>
      </c>
      <c r="M60">
        <v>3.0625377481201501E-2</v>
      </c>
      <c r="N60">
        <v>3.0625377481201501E-2</v>
      </c>
      <c r="O60">
        <v>6.02213990472414E-2</v>
      </c>
      <c r="P60">
        <v>1.53324787196111</v>
      </c>
      <c r="Q60">
        <v>0.14417329819563099</v>
      </c>
      <c r="R60">
        <v>0.14417329819563099</v>
      </c>
      <c r="S60">
        <v>7.12569051527569E-2</v>
      </c>
      <c r="T60">
        <v>0.121198478447177</v>
      </c>
      <c r="U60">
        <v>0.10364877401322201</v>
      </c>
      <c r="V60">
        <v>8.8839309792563506E-2</v>
      </c>
      <c r="W60">
        <v>4.2636080247033803E-2</v>
      </c>
      <c r="X60">
        <v>4.2636080247033803E-2</v>
      </c>
      <c r="Y60">
        <v>5.11957425113082E-2</v>
      </c>
      <c r="Z60">
        <v>4.9717209739297399E-2</v>
      </c>
      <c r="AA60">
        <v>3.9906292420389199E-2</v>
      </c>
      <c r="AB60">
        <v>8.0010221413109005E-3</v>
      </c>
      <c r="AC60">
        <v>6.3564541094285498E-2</v>
      </c>
      <c r="AD60">
        <v>8.3497854652923292E-3</v>
      </c>
      <c r="AE60">
        <v>1.2638921971038801E-2</v>
      </c>
      <c r="AF60">
        <v>1.46544845670523E-2</v>
      </c>
      <c r="AG60">
        <v>3.9199092522895503E-2</v>
      </c>
      <c r="AH60">
        <v>1.7460449177205899E-2</v>
      </c>
      <c r="AI60">
        <v>1.3816560373878E-2</v>
      </c>
      <c r="AJ60">
        <v>1.6861289858682901E-2</v>
      </c>
      <c r="AK60">
        <v>8.3269758728037793E-3</v>
      </c>
      <c r="AL60">
        <v>2.5445654774056699E-2</v>
      </c>
      <c r="AM60">
        <v>1.0765047233273E-2</v>
      </c>
      <c r="AN60">
        <v>5.83741023563471E-3</v>
      </c>
      <c r="AO60">
        <v>3.09126454653584E-2</v>
      </c>
      <c r="AP60">
        <v>1.98234772119192E-2</v>
      </c>
      <c r="AQ60">
        <v>3.5822901563537499E-2</v>
      </c>
    </row>
    <row r="61" spans="2:43">
      <c r="B61">
        <v>1.55176069656199E-2</v>
      </c>
      <c r="C61">
        <v>4.8249971816732302E-2</v>
      </c>
      <c r="D61">
        <v>3.6565023183845698E-2</v>
      </c>
      <c r="E61">
        <v>9.7294351221042602E-2</v>
      </c>
      <c r="F61">
        <v>0.11703650815908</v>
      </c>
      <c r="G61">
        <v>2.0235274829357601E-2</v>
      </c>
      <c r="H61">
        <v>2.5762680060174601E-2</v>
      </c>
      <c r="I61">
        <v>9.2718262541753499E-2</v>
      </c>
      <c r="J61">
        <v>9.4638032585072196E-2</v>
      </c>
      <c r="K61">
        <v>2.6922905750809599E-2</v>
      </c>
      <c r="L61">
        <v>4.02140209468628E-2</v>
      </c>
      <c r="M61">
        <v>4.02140209468628E-2</v>
      </c>
      <c r="N61">
        <v>4.02140209468628E-2</v>
      </c>
      <c r="O61">
        <v>9.8779190026170305E-2</v>
      </c>
      <c r="P61">
        <v>0.202315012314152</v>
      </c>
      <c r="Q61">
        <v>1.37523288951019</v>
      </c>
      <c r="R61">
        <v>0.37523288951018802</v>
      </c>
      <c r="S61">
        <v>0.27299571937567602</v>
      </c>
      <c r="T61">
        <v>0.12803944263615299</v>
      </c>
      <c r="U61">
        <v>0.24818883402302899</v>
      </c>
      <c r="V61">
        <v>0.24624953503880501</v>
      </c>
      <c r="W61">
        <v>7.1299243860633202E-2</v>
      </c>
      <c r="X61">
        <v>7.1299243860633202E-2</v>
      </c>
      <c r="Y61">
        <v>8.6708438100398702E-2</v>
      </c>
      <c r="Z61">
        <v>3.7492086315979202E-2</v>
      </c>
      <c r="AA61">
        <v>1.6774478646791199E-2</v>
      </c>
      <c r="AB61">
        <v>9.3643617350151701E-3</v>
      </c>
      <c r="AC61">
        <v>0.15941101807396699</v>
      </c>
      <c r="AD61">
        <v>1.03684917016046E-2</v>
      </c>
      <c r="AE61">
        <v>1.7911182583188901E-2</v>
      </c>
      <c r="AF61">
        <v>1.50919550497068E-2</v>
      </c>
      <c r="AG61">
        <v>4.4183385590349698E-2</v>
      </c>
      <c r="AH61">
        <v>2.3177239789819001E-2</v>
      </c>
      <c r="AI61">
        <v>1.58777998925335E-2</v>
      </c>
      <c r="AJ61">
        <v>1.7092158199119599E-2</v>
      </c>
      <c r="AK61">
        <v>9.8946493130698202E-3</v>
      </c>
      <c r="AL61">
        <v>4.2015376018900499E-2</v>
      </c>
      <c r="AM61">
        <v>1.38941670052041E-2</v>
      </c>
      <c r="AN61">
        <v>7.6085996682437804E-3</v>
      </c>
      <c r="AO61">
        <v>2.7519226937627699E-2</v>
      </c>
      <c r="AP61">
        <v>2.6090918938172399E-2</v>
      </c>
      <c r="AQ61">
        <v>5.0340045327283103E-2</v>
      </c>
    </row>
    <row r="62" spans="2:43">
      <c r="B62">
        <v>2.1429076140483699E-2</v>
      </c>
      <c r="C62">
        <v>6.6630913744548603E-2</v>
      </c>
      <c r="D62">
        <v>5.0494555686330898E-2</v>
      </c>
      <c r="E62">
        <v>0.134358865274463</v>
      </c>
      <c r="F62">
        <v>0.161621844749366</v>
      </c>
      <c r="G62">
        <v>2.79439509204766E-2</v>
      </c>
      <c r="H62">
        <v>3.5577034177887698E-2</v>
      </c>
      <c r="I62">
        <v>0.12803950556190299</v>
      </c>
      <c r="J62">
        <v>0.13069061576429</v>
      </c>
      <c r="K62">
        <v>3.7179250713436203E-2</v>
      </c>
      <c r="L62">
        <v>5.55336476403126E-2</v>
      </c>
      <c r="M62">
        <v>5.55336476403126E-2</v>
      </c>
      <c r="N62">
        <v>5.55336476403126E-2</v>
      </c>
      <c r="O62">
        <v>0.136409358197672</v>
      </c>
      <c r="P62">
        <v>0.27938739844115001</v>
      </c>
      <c r="Q62">
        <v>0.51817875215257603</v>
      </c>
      <c r="R62">
        <v>1.51817875215258</v>
      </c>
      <c r="S62">
        <v>0.37699408941531198</v>
      </c>
      <c r="T62">
        <v>0.17681637431773201</v>
      </c>
      <c r="U62">
        <v>0.34273696112899399</v>
      </c>
      <c r="V62">
        <v>0.34005888176979698</v>
      </c>
      <c r="W62">
        <v>9.8460862649100006E-2</v>
      </c>
      <c r="X62">
        <v>9.8460862649099895E-2</v>
      </c>
      <c r="Y62">
        <v>0.11974022456012</v>
      </c>
      <c r="Z62">
        <v>5.17747860161187E-2</v>
      </c>
      <c r="AA62">
        <v>2.3164756554694198E-2</v>
      </c>
      <c r="AB62">
        <v>1.2931737190231499E-2</v>
      </c>
      <c r="AC62">
        <v>0.220139025521816</v>
      </c>
      <c r="AD62">
        <v>1.4318393348003E-2</v>
      </c>
      <c r="AE62">
        <v>2.4734490544466501E-2</v>
      </c>
      <c r="AF62">
        <v>2.0841271171110901E-2</v>
      </c>
      <c r="AG62">
        <v>6.1015151822790499E-2</v>
      </c>
      <c r="AH62">
        <v>3.2006664484580997E-2</v>
      </c>
      <c r="AI62">
        <v>2.1926485544023201E-2</v>
      </c>
      <c r="AJ62">
        <v>2.3603456502395301E-2</v>
      </c>
      <c r="AK62">
        <v>1.3664039506115199E-2</v>
      </c>
      <c r="AL62">
        <v>5.8021233620508497E-2</v>
      </c>
      <c r="AM62">
        <v>1.9187183049367101E-2</v>
      </c>
      <c r="AN62">
        <v>1.0507113829898799E-2</v>
      </c>
      <c r="AO62">
        <v>3.8002741760769503E-2</v>
      </c>
      <c r="AP62">
        <v>3.6030316522848903E-2</v>
      </c>
      <c r="AQ62">
        <v>6.9517205696692494E-2</v>
      </c>
    </row>
    <row r="63" spans="2:43">
      <c r="B63">
        <v>2.8001843682927002E-2</v>
      </c>
      <c r="C63">
        <v>5.6067873675091598E-2</v>
      </c>
      <c r="D63">
        <v>2.25077164302044E-2</v>
      </c>
      <c r="E63">
        <v>7.0467521609654901E-2</v>
      </c>
      <c r="F63">
        <v>0.102069646312674</v>
      </c>
      <c r="G63">
        <v>3.46899738540003E-2</v>
      </c>
      <c r="H63">
        <v>3.1990113422601898E-2</v>
      </c>
      <c r="I63">
        <v>7.8580433403062394E-2</v>
      </c>
      <c r="J63">
        <v>4.9453452693251902E-2</v>
      </c>
      <c r="K63">
        <v>2.516584634684E-2</v>
      </c>
      <c r="L63">
        <v>4.8207734747214098E-2</v>
      </c>
      <c r="M63">
        <v>4.8207734747214098E-2</v>
      </c>
      <c r="N63">
        <v>4.8207734747214202E-2</v>
      </c>
      <c r="O63">
        <v>7.7341766138191298E-2</v>
      </c>
      <c r="P63">
        <v>0.174069447635844</v>
      </c>
      <c r="Q63">
        <v>4.3052180483563997E-2</v>
      </c>
      <c r="R63">
        <v>4.3052180483563997E-2</v>
      </c>
      <c r="S63">
        <v>1.6483954134516099</v>
      </c>
      <c r="T63">
        <v>0.11016187783753199</v>
      </c>
      <c r="U63">
        <v>9.3741995479456497E-2</v>
      </c>
      <c r="V63">
        <v>0.14031546211537199</v>
      </c>
      <c r="W63">
        <v>8.5176309548953402E-2</v>
      </c>
      <c r="X63">
        <v>8.5176309548953402E-2</v>
      </c>
      <c r="Y63">
        <v>8.4566589286176594E-2</v>
      </c>
      <c r="Z63">
        <v>3.1732343892382102E-2</v>
      </c>
      <c r="AA63">
        <v>1.7549510594066599E-2</v>
      </c>
      <c r="AB63">
        <v>1.07383818629894E-2</v>
      </c>
      <c r="AC63">
        <v>0.18803978208174901</v>
      </c>
      <c r="AD63">
        <v>1.07586055527402E-2</v>
      </c>
      <c r="AE63">
        <v>1.9540912782761901E-2</v>
      </c>
      <c r="AF63">
        <v>2.16149022904349E-2</v>
      </c>
      <c r="AG63">
        <v>4.3686042095548501E-2</v>
      </c>
      <c r="AH63">
        <v>4.5017351351672799E-2</v>
      </c>
      <c r="AI63">
        <v>2.44483815843624E-2</v>
      </c>
      <c r="AJ63">
        <v>1.5703491594659801E-2</v>
      </c>
      <c r="AK63">
        <v>1.14299780238685E-2</v>
      </c>
      <c r="AL63">
        <v>0.100043146088711</v>
      </c>
      <c r="AM63">
        <v>2.56938323348277E-2</v>
      </c>
      <c r="AN63">
        <v>8.9896305558289404E-3</v>
      </c>
      <c r="AO63">
        <v>3.2671659929193998E-2</v>
      </c>
      <c r="AP63">
        <v>2.71164790241352E-2</v>
      </c>
      <c r="AQ63">
        <v>0.107752084392293</v>
      </c>
    </row>
    <row r="64" spans="2:43">
      <c r="B64">
        <v>3.2947488593351497E-2</v>
      </c>
      <c r="C64">
        <v>6.3359157649065606E-2</v>
      </c>
      <c r="D64">
        <v>5.7576746648497601E-2</v>
      </c>
      <c r="E64">
        <v>8.0273559136237904E-2</v>
      </c>
      <c r="F64">
        <v>7.4637181447601605E-2</v>
      </c>
      <c r="G64">
        <v>4.0379286127118899E-2</v>
      </c>
      <c r="H64">
        <v>5.90657792939904E-2</v>
      </c>
      <c r="I64">
        <v>8.7531471534563005E-2</v>
      </c>
      <c r="J64">
        <v>7.3967529582260494E-2</v>
      </c>
      <c r="K64">
        <v>7.1039249896985707E-2</v>
      </c>
      <c r="L64">
        <v>8.3824995184666698E-2</v>
      </c>
      <c r="M64">
        <v>8.3824995184666795E-2</v>
      </c>
      <c r="N64">
        <v>8.3824995184666795E-2</v>
      </c>
      <c r="O64">
        <v>8.0419417284924896E-2</v>
      </c>
      <c r="P64">
        <v>9.6659696799815203E-2</v>
      </c>
      <c r="Q64">
        <v>9.7151474131452198E-2</v>
      </c>
      <c r="R64">
        <v>9.7151474131452198E-2</v>
      </c>
      <c r="S64">
        <v>8.14880583218488E-2</v>
      </c>
      <c r="T64">
        <v>1.9679666412656101</v>
      </c>
      <c r="U64">
        <v>0.15630683024774</v>
      </c>
      <c r="V64">
        <v>0.110406244548064</v>
      </c>
      <c r="W64">
        <v>5.0734964360950298E-2</v>
      </c>
      <c r="X64">
        <v>5.0734964360950298E-2</v>
      </c>
      <c r="Y64">
        <v>7.4934130272435007E-2</v>
      </c>
      <c r="Z64">
        <v>0.211078904523127</v>
      </c>
      <c r="AA64">
        <v>4.39206287668268E-2</v>
      </c>
      <c r="AB64">
        <v>5.1596930473930901E-2</v>
      </c>
      <c r="AC64">
        <v>7.2133513924748802E-2</v>
      </c>
      <c r="AD64">
        <v>8.3542729759940704E-2</v>
      </c>
      <c r="AE64">
        <v>3.2455364383651403E-2</v>
      </c>
      <c r="AF64">
        <v>4.5479209481099403E-2</v>
      </c>
      <c r="AG64">
        <v>0.53656457503463895</v>
      </c>
      <c r="AH64">
        <v>7.6004163001710007E-2</v>
      </c>
      <c r="AI64">
        <v>5.4737900237817098E-2</v>
      </c>
      <c r="AJ64">
        <v>3.5714985559321399E-2</v>
      </c>
      <c r="AK64">
        <v>2.63100910614513E-2</v>
      </c>
      <c r="AL64">
        <v>0.16289691211303001</v>
      </c>
      <c r="AM64">
        <v>8.9962186722676807E-2</v>
      </c>
      <c r="AN64">
        <v>3.4032421479219102E-2</v>
      </c>
      <c r="AO64">
        <v>5.8708700870728998E-2</v>
      </c>
      <c r="AP64">
        <v>5.0657641879247498E-2</v>
      </c>
      <c r="AQ64">
        <v>0.40460743215573802</v>
      </c>
    </row>
    <row r="65" spans="2:43">
      <c r="B65">
        <v>1.8034720482515101E-2</v>
      </c>
      <c r="C65">
        <v>4.9933535114328402E-2</v>
      </c>
      <c r="D65">
        <v>3.1816264816210298E-2</v>
      </c>
      <c r="E65">
        <v>0.21234108271192001</v>
      </c>
      <c r="F65">
        <v>9.3634235989043094E-2</v>
      </c>
      <c r="G65">
        <v>2.00613591532657E-2</v>
      </c>
      <c r="H65">
        <v>3.3611686665306097E-2</v>
      </c>
      <c r="I65">
        <v>4.1921094528171603E-2</v>
      </c>
      <c r="J65">
        <v>4.4037011863925203E-2</v>
      </c>
      <c r="K65">
        <v>2.9748921973300601E-2</v>
      </c>
      <c r="L65">
        <v>5.8821279000798497E-2</v>
      </c>
      <c r="M65">
        <v>5.8821279000798497E-2</v>
      </c>
      <c r="N65">
        <v>5.8821279000798497E-2</v>
      </c>
      <c r="O65">
        <v>5.4238086435209498E-2</v>
      </c>
      <c r="P65">
        <v>0.12043548580961801</v>
      </c>
      <c r="Q65">
        <v>8.6712160079926603E-2</v>
      </c>
      <c r="R65">
        <v>8.6712160079926603E-2</v>
      </c>
      <c r="S65">
        <v>5.34774191710361E-2</v>
      </c>
      <c r="T65">
        <v>0.34338384321483101</v>
      </c>
      <c r="U65">
        <v>1.5893090218285899</v>
      </c>
      <c r="V65">
        <v>0.12656666101785499</v>
      </c>
      <c r="W65">
        <v>7.9838387477231501E-2</v>
      </c>
      <c r="X65">
        <v>7.9838387477231501E-2</v>
      </c>
      <c r="Y65">
        <v>3.0762660746857299E-2</v>
      </c>
      <c r="Z65">
        <v>0.101055476509475</v>
      </c>
      <c r="AA65">
        <v>2.0733044887554099E-2</v>
      </c>
      <c r="AB65">
        <v>1.7822879668798901E-2</v>
      </c>
      <c r="AC65">
        <v>0.104233755426484</v>
      </c>
      <c r="AD65">
        <v>2.5907279471452601E-2</v>
      </c>
      <c r="AE65">
        <v>1.9308320122975099E-2</v>
      </c>
      <c r="AF65">
        <v>2.0836059984747701E-2</v>
      </c>
      <c r="AG65">
        <v>0.109134161963682</v>
      </c>
      <c r="AH65">
        <v>2.52571460096244E-2</v>
      </c>
      <c r="AI65">
        <v>1.75089534283756E-2</v>
      </c>
      <c r="AJ65">
        <v>1.35870083325022E-2</v>
      </c>
      <c r="AK65">
        <v>9.9795787959318493E-3</v>
      </c>
      <c r="AL65">
        <v>9.4860166509678698E-2</v>
      </c>
      <c r="AM65">
        <v>2.01466971272443E-2</v>
      </c>
      <c r="AN65">
        <v>1.03774894064929E-2</v>
      </c>
      <c r="AO65">
        <v>3.8966913007889903E-2</v>
      </c>
      <c r="AP65">
        <v>1.8121305247752399E-2</v>
      </c>
      <c r="AQ65">
        <v>8.0964331594712002E-2</v>
      </c>
    </row>
    <row r="66" spans="2:43">
      <c r="B66">
        <v>2.1071948163172999E-2</v>
      </c>
      <c r="C66">
        <v>7.8484324078520296E-2</v>
      </c>
      <c r="D66">
        <v>2.79958037275337E-2</v>
      </c>
      <c r="E66">
        <v>0.119937091046019</v>
      </c>
      <c r="F66">
        <v>0.173457228743777</v>
      </c>
      <c r="G66">
        <v>3.0314015257713399E-2</v>
      </c>
      <c r="H66">
        <v>4.1139845451999703E-2</v>
      </c>
      <c r="I66">
        <v>5.0471677349047499E-2</v>
      </c>
      <c r="J66">
        <v>5.7102522760476802E-2</v>
      </c>
      <c r="K66">
        <v>4.6618822968269601E-2</v>
      </c>
      <c r="L66">
        <v>5.7112390578488603E-2</v>
      </c>
      <c r="M66">
        <v>5.7112390578488603E-2</v>
      </c>
      <c r="N66">
        <v>5.7112390578488603E-2</v>
      </c>
      <c r="O66">
        <v>0.27052668490817799</v>
      </c>
      <c r="P66">
        <v>0.30410407131291201</v>
      </c>
      <c r="Q66">
        <v>8.16750368408143E-2</v>
      </c>
      <c r="R66">
        <v>8.1675036840814202E-2</v>
      </c>
      <c r="S66">
        <v>9.8153836258848798E-2</v>
      </c>
      <c r="T66">
        <v>0.197236341294903</v>
      </c>
      <c r="U66">
        <v>0.150131574938308</v>
      </c>
      <c r="V66">
        <v>1.56322897440487</v>
      </c>
      <c r="W66">
        <v>0.13313201069463099</v>
      </c>
      <c r="X66">
        <v>0.13313201069463099</v>
      </c>
      <c r="Y66">
        <v>3.6213915410405903E-2</v>
      </c>
      <c r="Z66">
        <v>6.4302115790622005E-2</v>
      </c>
      <c r="AA66">
        <v>2.5396969507905799E-2</v>
      </c>
      <c r="AB66">
        <v>1.3669709599759401E-2</v>
      </c>
      <c r="AC66">
        <v>0.12400694252627401</v>
      </c>
      <c r="AD66">
        <v>1.36730973889919E-2</v>
      </c>
      <c r="AE66">
        <v>3.8491751377046003E-2</v>
      </c>
      <c r="AF66">
        <v>2.4085264749745101E-2</v>
      </c>
      <c r="AG66">
        <v>6.5919172329496595E-2</v>
      </c>
      <c r="AH66">
        <v>2.3787618532811101E-2</v>
      </c>
      <c r="AI66">
        <v>2.0088993621874301E-2</v>
      </c>
      <c r="AJ66">
        <v>1.61991170938529E-2</v>
      </c>
      <c r="AK66">
        <v>1.00067199334602E-2</v>
      </c>
      <c r="AL66">
        <v>3.7516309037704698E-2</v>
      </c>
      <c r="AM66">
        <v>1.54697021498429E-2</v>
      </c>
      <c r="AN66">
        <v>8.5851337668506993E-3</v>
      </c>
      <c r="AO66">
        <v>3.9038745251210101E-2</v>
      </c>
      <c r="AP66">
        <v>2.33989986743031E-2</v>
      </c>
      <c r="AQ66">
        <v>5.4874864123938098E-2</v>
      </c>
    </row>
    <row r="67" spans="2:43">
      <c r="B67">
        <v>5.0262953552987197E-2</v>
      </c>
      <c r="C67">
        <v>6.3240034512679205E-2</v>
      </c>
      <c r="D67">
        <v>3.6310772082998898E-2</v>
      </c>
      <c r="E67">
        <v>9.8433608919675106E-2</v>
      </c>
      <c r="F67">
        <v>0.13484631463147501</v>
      </c>
      <c r="G67">
        <v>3.7404743312260701E-2</v>
      </c>
      <c r="H67">
        <v>4.7236074246955903E-2</v>
      </c>
      <c r="I67">
        <v>5.4773892920899299E-2</v>
      </c>
      <c r="J67">
        <v>5.7292385934356198E-2</v>
      </c>
      <c r="K67">
        <v>2.7867417587064399E-2</v>
      </c>
      <c r="L67">
        <v>8.28398302570727E-2</v>
      </c>
      <c r="M67">
        <v>8.28398302570727E-2</v>
      </c>
      <c r="N67">
        <v>8.2839830257072797E-2</v>
      </c>
      <c r="O67">
        <v>4.7694605985665703E-2</v>
      </c>
      <c r="P67">
        <v>0.23216680725371799</v>
      </c>
      <c r="Q67">
        <v>6.34128057819104E-2</v>
      </c>
      <c r="R67">
        <v>6.34128057819104E-2</v>
      </c>
      <c r="S67">
        <v>4.8883952940399503E-2</v>
      </c>
      <c r="T67">
        <v>8.2039991547468494E-2</v>
      </c>
      <c r="U67">
        <v>0.17136278045474199</v>
      </c>
      <c r="V67">
        <v>6.0101597332037501E-2</v>
      </c>
      <c r="W67">
        <v>2.3707507594804</v>
      </c>
      <c r="X67">
        <v>1.3707507594804</v>
      </c>
      <c r="Y67">
        <v>8.8728853857088993E-2</v>
      </c>
      <c r="Z67">
        <v>3.6030718316951302E-2</v>
      </c>
      <c r="AA67">
        <v>2.3840362166328701E-2</v>
      </c>
      <c r="AB67">
        <v>1.4535316539673E-2</v>
      </c>
      <c r="AC67">
        <v>4.8154343568990302E-2</v>
      </c>
      <c r="AD67">
        <v>1.7109838790146999E-2</v>
      </c>
      <c r="AE67">
        <v>0.229336667618911</v>
      </c>
      <c r="AF67">
        <v>2.17019675278728E-2</v>
      </c>
      <c r="AG67">
        <v>3.8168826989971899E-2</v>
      </c>
      <c r="AH67">
        <v>4.9501920781217103E-2</v>
      </c>
      <c r="AI67">
        <v>2.4868993640996699E-2</v>
      </c>
      <c r="AJ67">
        <v>2.52362244744695E-2</v>
      </c>
      <c r="AK67">
        <v>1.5665057742741701E-2</v>
      </c>
      <c r="AL67">
        <v>4.2981138235148597E-2</v>
      </c>
      <c r="AM67">
        <v>1.8629314535172799E-2</v>
      </c>
      <c r="AN67">
        <v>9.6786263713174708E-3</v>
      </c>
      <c r="AO67">
        <v>5.43988871194028E-2</v>
      </c>
      <c r="AP67">
        <v>2.2087650985580298E-2</v>
      </c>
      <c r="AQ67">
        <v>3.7682666921454097E-2</v>
      </c>
    </row>
    <row r="68" spans="2:43">
      <c r="B68">
        <v>1.4176730532355301E-2</v>
      </c>
      <c r="C68">
        <v>1.7836932849907498E-2</v>
      </c>
      <c r="D68">
        <v>1.0241499535072999E-2</v>
      </c>
      <c r="E68">
        <v>2.77633258757926E-2</v>
      </c>
      <c r="F68">
        <v>3.8033576169894702E-2</v>
      </c>
      <c r="G68">
        <v>1.05500557996743E-2</v>
      </c>
      <c r="H68">
        <v>1.33229948472943E-2</v>
      </c>
      <c r="I68">
        <v>1.54490471186104E-2</v>
      </c>
      <c r="J68">
        <v>1.6159390458132399E-2</v>
      </c>
      <c r="K68">
        <v>7.8600409700934001E-3</v>
      </c>
      <c r="L68">
        <v>2.3365079154697401E-2</v>
      </c>
      <c r="M68">
        <v>2.3365079154697401E-2</v>
      </c>
      <c r="N68">
        <v>2.3365079154697401E-2</v>
      </c>
      <c r="O68">
        <v>1.34523247846945E-2</v>
      </c>
      <c r="P68">
        <v>6.5482946126014699E-2</v>
      </c>
      <c r="Q68">
        <v>1.7885663612464599E-2</v>
      </c>
      <c r="R68">
        <v>1.7885663612464599E-2</v>
      </c>
      <c r="S68">
        <v>1.37877817403224E-2</v>
      </c>
      <c r="T68">
        <v>2.3139485018692701E-2</v>
      </c>
      <c r="U68">
        <v>4.8333091672006001E-2</v>
      </c>
      <c r="V68">
        <v>1.6951732401170799E-2</v>
      </c>
      <c r="W68">
        <v>0.38662200930905</v>
      </c>
      <c r="X68">
        <v>1.38662200930905</v>
      </c>
      <c r="Y68">
        <v>2.5026086759381599E-2</v>
      </c>
      <c r="Z68">
        <v>1.0162510391851899E-2</v>
      </c>
      <c r="AA68">
        <v>6.7242043161156303E-3</v>
      </c>
      <c r="AB68">
        <v>4.0997046730351901E-3</v>
      </c>
      <c r="AC68">
        <v>1.3581994071650399E-2</v>
      </c>
      <c r="AD68">
        <v>4.8258518585620001E-3</v>
      </c>
      <c r="AE68">
        <v>6.4684700260559697E-2</v>
      </c>
      <c r="AF68">
        <v>6.12106778079615E-3</v>
      </c>
      <c r="AG68">
        <v>1.07655670176068E-2</v>
      </c>
      <c r="AH68">
        <v>1.3962079800376399E-2</v>
      </c>
      <c r="AI68">
        <v>7.0143313673254196E-3</v>
      </c>
      <c r="AJ68">
        <v>7.1179094109129603E-3</v>
      </c>
      <c r="AK68">
        <v>4.4183493866969802E-3</v>
      </c>
      <c r="AL68">
        <v>1.2122884707312801E-2</v>
      </c>
      <c r="AM68">
        <v>5.2544214297521302E-3</v>
      </c>
      <c r="AN68">
        <v>2.7298693521736399E-3</v>
      </c>
      <c r="AO68">
        <v>1.5343275155909599E-2</v>
      </c>
      <c r="AP68">
        <v>6.22985046126554E-3</v>
      </c>
      <c r="AQ68">
        <v>1.06284441196118E-2</v>
      </c>
    </row>
    <row r="69" spans="2:43">
      <c r="B69">
        <v>3.7445813191808101E-3</v>
      </c>
      <c r="C69">
        <v>1.05072193323952E-2</v>
      </c>
      <c r="D69">
        <v>6.1180039837277003E-3</v>
      </c>
      <c r="E69">
        <v>1.4368512540134401E-2</v>
      </c>
      <c r="F69">
        <v>1.48695717484966E-2</v>
      </c>
      <c r="G69">
        <v>5.8364689187519296E-3</v>
      </c>
      <c r="H69">
        <v>8.9933184654945198E-3</v>
      </c>
      <c r="I69">
        <v>1.47997536195062E-2</v>
      </c>
      <c r="J69">
        <v>2.81100284237055E-2</v>
      </c>
      <c r="K69">
        <v>6.0933285023441102E-3</v>
      </c>
      <c r="L69">
        <v>9.0118949223540901E-3</v>
      </c>
      <c r="M69">
        <v>9.0118949223540901E-3</v>
      </c>
      <c r="N69">
        <v>9.0118949223541005E-3</v>
      </c>
      <c r="O69">
        <v>2.0276762330792699E-2</v>
      </c>
      <c r="P69">
        <v>1.9160867347349501E-2</v>
      </c>
      <c r="Q69">
        <v>3.6432448501741099E-2</v>
      </c>
      <c r="R69">
        <v>3.6432448501741099E-2</v>
      </c>
      <c r="S69">
        <v>3.1398320240766601E-2</v>
      </c>
      <c r="T69">
        <v>1.43162726443655E-2</v>
      </c>
      <c r="U69">
        <v>1.8385550588962601E-2</v>
      </c>
      <c r="V69">
        <v>1.80143963345267E-2</v>
      </c>
      <c r="W69">
        <v>1.1588429238995701E-2</v>
      </c>
      <c r="X69">
        <v>1.1588429238995701E-2</v>
      </c>
      <c r="Y69">
        <v>1.07264760337486</v>
      </c>
      <c r="Z69">
        <v>2.3378937755825901E-2</v>
      </c>
      <c r="AA69">
        <v>5.3363022261245898E-3</v>
      </c>
      <c r="AB69">
        <v>9.3226503827504893E-3</v>
      </c>
      <c r="AC69">
        <v>1.5929391753310498E-2</v>
      </c>
      <c r="AD69">
        <v>4.5404263343489402E-3</v>
      </c>
      <c r="AE69">
        <v>6.1675836377608102E-3</v>
      </c>
      <c r="AF69">
        <v>6.7420418377292599E-3</v>
      </c>
      <c r="AG69">
        <v>1.0095900685980101E-2</v>
      </c>
      <c r="AH69">
        <v>4.4505938328299598E-2</v>
      </c>
      <c r="AI69">
        <v>4.9554987771030798E-3</v>
      </c>
      <c r="AJ69">
        <v>8.9689553371465492E-3</v>
      </c>
      <c r="AK69">
        <v>8.9631418158397404E-3</v>
      </c>
      <c r="AL69">
        <v>2.5225048896364899E-2</v>
      </c>
      <c r="AM69">
        <v>7.2772449419448099E-3</v>
      </c>
      <c r="AN69">
        <v>3.43199154985712E-3</v>
      </c>
      <c r="AO69">
        <v>6.3441852071015898E-3</v>
      </c>
      <c r="AP69">
        <v>1.7144597954866499E-2</v>
      </c>
      <c r="AQ69">
        <v>2.3978947767285399E-2</v>
      </c>
    </row>
    <row r="70" spans="2:43">
      <c r="B70">
        <v>2.01072003784981E-2</v>
      </c>
      <c r="C70">
        <v>5.6240633269748999E-2</v>
      </c>
      <c r="D70">
        <v>6.5517102228998203E-2</v>
      </c>
      <c r="E70">
        <v>6.5295773604409801E-2</v>
      </c>
      <c r="F70">
        <v>5.49986959047329E-2</v>
      </c>
      <c r="G70">
        <v>3.5563330165209198E-2</v>
      </c>
      <c r="H70">
        <v>5.8142290715623698E-2</v>
      </c>
      <c r="I70">
        <v>9.0135110826120204E-2</v>
      </c>
      <c r="J70">
        <v>7.5017143498098598E-2</v>
      </c>
      <c r="K70">
        <v>7.6513958250192707E-2</v>
      </c>
      <c r="L70">
        <v>8.7951935719149096E-2</v>
      </c>
      <c r="M70">
        <v>8.7951935719149096E-2</v>
      </c>
      <c r="N70">
        <v>8.7951935719149096E-2</v>
      </c>
      <c r="O70">
        <v>6.6945662717289203E-2</v>
      </c>
      <c r="P70">
        <v>6.7288110588146502E-2</v>
      </c>
      <c r="Q70">
        <v>0.10820158210851299</v>
      </c>
      <c r="R70">
        <v>0.10820158210851299</v>
      </c>
      <c r="S70">
        <v>8.0844786075277397E-2</v>
      </c>
      <c r="T70">
        <v>5.8771117519380099E-2</v>
      </c>
      <c r="U70">
        <v>6.3613102689796905E-2</v>
      </c>
      <c r="V70">
        <v>6.50407249207334E-2</v>
      </c>
      <c r="W70">
        <v>3.6659875243538399E-2</v>
      </c>
      <c r="X70">
        <v>3.6659875243538399E-2</v>
      </c>
      <c r="Y70">
        <v>3.67612729941151E-2</v>
      </c>
      <c r="Z70">
        <v>1.2620833466777199</v>
      </c>
      <c r="AA70">
        <v>3.38634535251289E-2</v>
      </c>
      <c r="AB70">
        <v>2.7304487071977499E-2</v>
      </c>
      <c r="AC70">
        <v>5.8791135202560997E-2</v>
      </c>
      <c r="AD70">
        <v>1.1043810794109399E-2</v>
      </c>
      <c r="AE70">
        <v>2.2267361164679499E-2</v>
      </c>
      <c r="AF70">
        <v>2.6799582762179901E-2</v>
      </c>
      <c r="AG70">
        <v>3.2003782806915598E-2</v>
      </c>
      <c r="AH70">
        <v>2.56976218191378E-2</v>
      </c>
      <c r="AI70">
        <v>2.34370171695884E-2</v>
      </c>
      <c r="AJ70">
        <v>1.9854889875656201E-2</v>
      </c>
      <c r="AK70">
        <v>1.8407159702424399E-2</v>
      </c>
      <c r="AL70">
        <v>3.20440794869115E-2</v>
      </c>
      <c r="AM70">
        <v>1.4082286716160399E-2</v>
      </c>
      <c r="AN70">
        <v>9.9617051133027903E-3</v>
      </c>
      <c r="AO70">
        <v>5.7487506740713103E-2</v>
      </c>
      <c r="AP70">
        <v>2.5969867780432001E-2</v>
      </c>
      <c r="AQ70">
        <v>3.3076823061090103E-2</v>
      </c>
    </row>
    <row r="71" spans="2:43">
      <c r="B71">
        <v>2.3674401790376299E-3</v>
      </c>
      <c r="C71">
        <v>5.48408030168106E-3</v>
      </c>
      <c r="D71">
        <v>2.8478838563711101E-3</v>
      </c>
      <c r="E71">
        <v>3.8527864883558102E-3</v>
      </c>
      <c r="F71">
        <v>4.6937773160675104E-3</v>
      </c>
      <c r="G71">
        <v>2.81846456598274E-3</v>
      </c>
      <c r="H71">
        <v>3.4188721083495098E-3</v>
      </c>
      <c r="I71">
        <v>5.7737651012074401E-3</v>
      </c>
      <c r="J71">
        <v>4.3920844121422198E-3</v>
      </c>
      <c r="K71">
        <v>2.5666724498034999E-3</v>
      </c>
      <c r="L71">
        <v>4.4306970338957898E-3</v>
      </c>
      <c r="M71">
        <v>4.4306970338957898E-3</v>
      </c>
      <c r="N71">
        <v>4.4306970338957898E-3</v>
      </c>
      <c r="O71">
        <v>5.00847016910383E-3</v>
      </c>
      <c r="P71">
        <v>6.1054684323765401E-3</v>
      </c>
      <c r="Q71">
        <v>5.0117109361268496E-3</v>
      </c>
      <c r="R71">
        <v>5.0117109361268401E-3</v>
      </c>
      <c r="S71">
        <v>8.50246622454464E-3</v>
      </c>
      <c r="T71">
        <v>4.61507051145539E-3</v>
      </c>
      <c r="U71">
        <v>4.5033649689950597E-3</v>
      </c>
      <c r="V71">
        <v>4.5532219832999099E-3</v>
      </c>
      <c r="W71">
        <v>4.7163181013809199E-3</v>
      </c>
      <c r="X71">
        <v>4.7163181013809199E-3</v>
      </c>
      <c r="Y71">
        <v>2.5901782041643602E-3</v>
      </c>
      <c r="Z71">
        <v>3.2031276251999301E-3</v>
      </c>
      <c r="AA71">
        <v>1.8118566717446101</v>
      </c>
      <c r="AB71">
        <v>1.74690614273111E-3</v>
      </c>
      <c r="AC71">
        <v>4.9463229230458502E-3</v>
      </c>
      <c r="AD71">
        <v>2.95086736845767E-3</v>
      </c>
      <c r="AE71">
        <v>4.6699273226934297E-2</v>
      </c>
      <c r="AF71">
        <v>1.95505576604505E-2</v>
      </c>
      <c r="AG71">
        <v>3.7034693910286899E-3</v>
      </c>
      <c r="AH71">
        <v>9.2713800716678705E-3</v>
      </c>
      <c r="AI71">
        <v>5.20034133743874E-3</v>
      </c>
      <c r="AJ71">
        <v>3.97642858149155E-3</v>
      </c>
      <c r="AK71">
        <v>2.42874399222508E-3</v>
      </c>
      <c r="AL71">
        <v>1.7296624559704401E-2</v>
      </c>
      <c r="AM71">
        <v>2.9621860823103299E-3</v>
      </c>
      <c r="AN71">
        <v>5.10996444541135E-3</v>
      </c>
      <c r="AO71">
        <v>3.0550126715450502E-3</v>
      </c>
      <c r="AP71">
        <v>2.6740128921408099E-3</v>
      </c>
      <c r="AQ71">
        <v>7.0879037972373798E-3</v>
      </c>
    </row>
    <row r="72" spans="2:43">
      <c r="B72">
        <v>1.0140756591824401E-3</v>
      </c>
      <c r="C72">
        <v>4.0329855516128398E-3</v>
      </c>
      <c r="D72">
        <v>5.2400311767626002E-3</v>
      </c>
      <c r="E72">
        <v>2.6459394101335399E-3</v>
      </c>
      <c r="F72">
        <v>2.6481733147731899E-3</v>
      </c>
      <c r="G72">
        <v>2.2400543224283301E-3</v>
      </c>
      <c r="H72">
        <v>3.4631675395666102E-3</v>
      </c>
      <c r="I72">
        <v>6.7543539484629803E-3</v>
      </c>
      <c r="J72">
        <v>5.6491440571331498E-3</v>
      </c>
      <c r="K72">
        <v>3.19508719522771E-3</v>
      </c>
      <c r="L72">
        <v>2.9386779315467701E-3</v>
      </c>
      <c r="M72">
        <v>2.9386779315467701E-3</v>
      </c>
      <c r="N72">
        <v>2.9386779315467701E-3</v>
      </c>
      <c r="O72">
        <v>3.03153331950741E-3</v>
      </c>
      <c r="P72">
        <v>3.2270837222213499E-3</v>
      </c>
      <c r="Q72">
        <v>2.7503269323436402E-3</v>
      </c>
      <c r="R72">
        <v>2.7503269323436402E-3</v>
      </c>
      <c r="S72">
        <v>6.2692334078469896E-3</v>
      </c>
      <c r="T72">
        <v>3.0545130822157E-3</v>
      </c>
      <c r="U72">
        <v>2.6820083580155101E-3</v>
      </c>
      <c r="V72">
        <v>3.4293706769305001E-3</v>
      </c>
      <c r="W72">
        <v>2.4600091666600399E-3</v>
      </c>
      <c r="X72">
        <v>2.4600091666600399E-3</v>
      </c>
      <c r="Y72">
        <v>2.6265996685629202E-3</v>
      </c>
      <c r="Z72">
        <v>4.5707129212701602E-3</v>
      </c>
      <c r="AA72">
        <v>1.7007458862376399E-3</v>
      </c>
      <c r="AB72">
        <v>1.1130368991075701</v>
      </c>
      <c r="AC72">
        <v>9.9506805858830608E-3</v>
      </c>
      <c r="AD72">
        <v>1.32859038027656E-3</v>
      </c>
      <c r="AE72">
        <v>4.9911670752359402E-3</v>
      </c>
      <c r="AF72">
        <v>4.7681386507015498E-3</v>
      </c>
      <c r="AG72">
        <v>2.60854024335522E-3</v>
      </c>
      <c r="AH72">
        <v>3.1376555704755401E-3</v>
      </c>
      <c r="AI72">
        <v>5.4519807115269202E-3</v>
      </c>
      <c r="AJ72">
        <v>2.57038388438756E-3</v>
      </c>
      <c r="AK72">
        <v>1.3238319499239901E-3</v>
      </c>
      <c r="AL72">
        <v>2.6627008569807598E-3</v>
      </c>
      <c r="AM72">
        <v>5.6093985606128702E-3</v>
      </c>
      <c r="AN72">
        <v>3.7615528104532202E-3</v>
      </c>
      <c r="AO72">
        <v>2.6833765782509301E-3</v>
      </c>
      <c r="AP72">
        <v>2.8514206927545199E-3</v>
      </c>
      <c r="AQ72">
        <v>3.68866625455554E-3</v>
      </c>
    </row>
    <row r="73" spans="2:43">
      <c r="B73">
        <v>6.1077054871507203E-4</v>
      </c>
      <c r="C73">
        <v>1.1256236636588601E-2</v>
      </c>
      <c r="D73">
        <v>8.6602877451327298E-4</v>
      </c>
      <c r="E73">
        <v>1.22759139413563E-3</v>
      </c>
      <c r="F73">
        <v>1.2185055843212901E-3</v>
      </c>
      <c r="G73">
        <v>8.4277152833356003E-4</v>
      </c>
      <c r="H73">
        <v>1.03798941800233E-3</v>
      </c>
      <c r="I73">
        <v>1.6541389011784601E-3</v>
      </c>
      <c r="J73">
        <v>1.05121023626691E-3</v>
      </c>
      <c r="K73">
        <v>9.842494731393031E-4</v>
      </c>
      <c r="L73">
        <v>9.7537148686935098E-4</v>
      </c>
      <c r="M73">
        <v>9.7537148686935098E-4</v>
      </c>
      <c r="N73">
        <v>9.7537148686935196E-4</v>
      </c>
      <c r="O73">
        <v>1.4893676917044399E-3</v>
      </c>
      <c r="P73">
        <v>1.6004645321409999E-3</v>
      </c>
      <c r="Q73">
        <v>1.18669469429365E-3</v>
      </c>
      <c r="R73">
        <v>1.18669469429365E-3</v>
      </c>
      <c r="S73">
        <v>1.42655711056799E-3</v>
      </c>
      <c r="T73">
        <v>1.07548881718374E-3</v>
      </c>
      <c r="U73">
        <v>1.1335193941664099E-3</v>
      </c>
      <c r="V73">
        <v>1.2992445192536099E-3</v>
      </c>
      <c r="W73">
        <v>6.6027946379121198E-4</v>
      </c>
      <c r="X73">
        <v>6.6027946379121198E-4</v>
      </c>
      <c r="Y73">
        <v>5.9303610673258503E-4</v>
      </c>
      <c r="Z73">
        <v>3.2237578461424099E-3</v>
      </c>
      <c r="AA73">
        <v>2.8107803483689098E-3</v>
      </c>
      <c r="AB73">
        <v>5.9165347633229602E-4</v>
      </c>
      <c r="AC73">
        <v>1.0078671568225499</v>
      </c>
      <c r="AD73">
        <v>6.2902428704988901E-4</v>
      </c>
      <c r="AE73">
        <v>1.00341990649667E-3</v>
      </c>
      <c r="AF73">
        <v>1.21951723191321E-3</v>
      </c>
      <c r="AG73">
        <v>1.0554012410574499E-3</v>
      </c>
      <c r="AH73">
        <v>1.9012614359859999E-3</v>
      </c>
      <c r="AI73">
        <v>1.22516331096228E-3</v>
      </c>
      <c r="AJ73">
        <v>1.01890880732683E-3</v>
      </c>
      <c r="AK73">
        <v>6.4038779159525004E-4</v>
      </c>
      <c r="AL73">
        <v>1.1871043043651401E-3</v>
      </c>
      <c r="AM73">
        <v>7.8286042352231295E-4</v>
      </c>
      <c r="AN73">
        <v>1.6606235207710701E-3</v>
      </c>
      <c r="AO73">
        <v>9.9313079063135601E-4</v>
      </c>
      <c r="AP73">
        <v>6.6922987217389097E-4</v>
      </c>
      <c r="AQ73">
        <v>1.23758451354212E-3</v>
      </c>
    </row>
    <row r="74" spans="2:43">
      <c r="B74">
        <v>0.15742344694802299</v>
      </c>
      <c r="C74">
        <v>0.122654991219288</v>
      </c>
      <c r="D74">
        <v>0.12984722340278701</v>
      </c>
      <c r="E74">
        <v>0.17849596209242899</v>
      </c>
      <c r="F74">
        <v>0.18811227928303201</v>
      </c>
      <c r="G74">
        <v>0.13749931462169299</v>
      </c>
      <c r="H74">
        <v>0.16699652053956299</v>
      </c>
      <c r="I74">
        <v>0.226822836787098</v>
      </c>
      <c r="J74">
        <v>0.19187251058903801</v>
      </c>
      <c r="K74">
        <v>0.22555463426717401</v>
      </c>
      <c r="L74">
        <v>0.192529305849551</v>
      </c>
      <c r="M74">
        <v>0.192529305849551</v>
      </c>
      <c r="N74">
        <v>0.192529305849551</v>
      </c>
      <c r="O74">
        <v>0.182225788217867</v>
      </c>
      <c r="P74">
        <v>0.17207102512522801</v>
      </c>
      <c r="Q74">
        <v>0.22709290571555801</v>
      </c>
      <c r="R74">
        <v>0.22709290571555801</v>
      </c>
      <c r="S74">
        <v>0.17393602943035599</v>
      </c>
      <c r="T74">
        <v>0.186692617445371</v>
      </c>
      <c r="U74">
        <v>0.166947556453791</v>
      </c>
      <c r="V74">
        <v>0.19814663365694901</v>
      </c>
      <c r="W74">
        <v>0.14015305322740801</v>
      </c>
      <c r="X74">
        <v>0.14015305322740801</v>
      </c>
      <c r="Y74">
        <v>0.16226219590343699</v>
      </c>
      <c r="Z74">
        <v>0.44515045936303099</v>
      </c>
      <c r="AA74">
        <v>0.18895121102951901</v>
      </c>
      <c r="AB74">
        <v>0.44447321084922897</v>
      </c>
      <c r="AC74">
        <v>0.142556912461302</v>
      </c>
      <c r="AD74">
        <v>1.0991624853926001</v>
      </c>
      <c r="AE74">
        <v>7.1217697698457302E-2</v>
      </c>
      <c r="AF74">
        <v>8.2971373451316097E-2</v>
      </c>
      <c r="AG74">
        <v>9.9019352220654805E-2</v>
      </c>
      <c r="AH74">
        <v>7.3840225043237395E-2</v>
      </c>
      <c r="AI74">
        <v>6.8419774137981296E-2</v>
      </c>
      <c r="AJ74">
        <v>5.2555790369115001E-2</v>
      </c>
      <c r="AK74">
        <v>4.0659986481825901E-2</v>
      </c>
      <c r="AL74">
        <v>8.9609319606087201E-2</v>
      </c>
      <c r="AM74">
        <v>4.0329627689310497E-2</v>
      </c>
      <c r="AN74">
        <v>2.4789562322873399E-2</v>
      </c>
      <c r="AO74">
        <v>0.12690647848374201</v>
      </c>
      <c r="AP74">
        <v>7.9998882488838505E-2</v>
      </c>
      <c r="AQ74">
        <v>9.2515801314531701E-2</v>
      </c>
    </row>
    <row r="75" spans="2:43">
      <c r="B75">
        <v>5.5798230882047203E-2</v>
      </c>
      <c r="C75">
        <v>0.16722334267647401</v>
      </c>
      <c r="D75">
        <v>8.7324485585528702E-2</v>
      </c>
      <c r="E75">
        <v>9.7174346056558294E-2</v>
      </c>
      <c r="F75">
        <v>0.112630138202231</v>
      </c>
      <c r="G75">
        <v>7.8430197254562295E-2</v>
      </c>
      <c r="H75">
        <v>0.100739704051312</v>
      </c>
      <c r="I75">
        <v>0.177044881866745</v>
      </c>
      <c r="J75">
        <v>0.12904117560576001</v>
      </c>
      <c r="K75">
        <v>7.8128157046834804E-2</v>
      </c>
      <c r="L75">
        <v>0.13077186959264001</v>
      </c>
      <c r="M75">
        <v>0.13077186959264001</v>
      </c>
      <c r="N75">
        <v>0.13077186959264001</v>
      </c>
      <c r="O75">
        <v>0.15501497719167701</v>
      </c>
      <c r="P75">
        <v>0.12705505518568799</v>
      </c>
      <c r="Q75">
        <v>0.116215946745135</v>
      </c>
      <c r="R75">
        <v>0.116215946745135</v>
      </c>
      <c r="S75">
        <v>0.122144221732169</v>
      </c>
      <c r="T75">
        <v>0.120751429715738</v>
      </c>
      <c r="U75">
        <v>0.115541688118467</v>
      </c>
      <c r="V75">
        <v>0.116758005869098</v>
      </c>
      <c r="W75">
        <v>0.146956070392502</v>
      </c>
      <c r="X75">
        <v>0.146956070392502</v>
      </c>
      <c r="Y75">
        <v>7.2046101247648597E-2</v>
      </c>
      <c r="Z75">
        <v>9.57918359075592E-2</v>
      </c>
      <c r="AA75">
        <v>7.2236277979707997E-2</v>
      </c>
      <c r="AB75">
        <v>4.9709912928795001E-2</v>
      </c>
      <c r="AC75">
        <v>0.12316476759544701</v>
      </c>
      <c r="AD75">
        <v>8.6472142555107198E-2</v>
      </c>
      <c r="AE75">
        <v>1.87819941284991</v>
      </c>
      <c r="AF75">
        <v>5.3539924270776702E-2</v>
      </c>
      <c r="AG75">
        <v>8.8505481720787899E-2</v>
      </c>
      <c r="AH75">
        <v>0.214910912977019</v>
      </c>
      <c r="AI75">
        <v>8.7870286322136795E-2</v>
      </c>
      <c r="AJ75">
        <v>7.4088033924314595E-2</v>
      </c>
      <c r="AK75">
        <v>5.2806123975002103E-2</v>
      </c>
      <c r="AL75">
        <v>0.101542984403088</v>
      </c>
      <c r="AM75">
        <v>5.8330100691702698E-2</v>
      </c>
      <c r="AN75">
        <v>2.20199183481696E-2</v>
      </c>
      <c r="AO75">
        <v>8.5393962018183903E-2</v>
      </c>
      <c r="AP75">
        <v>5.9210341165322602E-2</v>
      </c>
      <c r="AQ75">
        <v>8.2138347798621003E-2</v>
      </c>
    </row>
    <row r="76" spans="2:43">
      <c r="B76">
        <v>1.2747135278276501E-2</v>
      </c>
      <c r="C76">
        <v>3.3074293263721098E-2</v>
      </c>
      <c r="D76">
        <v>1.81584602439369E-2</v>
      </c>
      <c r="E76">
        <v>2.6656957995762402E-2</v>
      </c>
      <c r="F76">
        <v>2.7879324501900501E-2</v>
      </c>
      <c r="G76">
        <v>1.85359787017777E-2</v>
      </c>
      <c r="H76">
        <v>2.2771695956382901E-2</v>
      </c>
      <c r="I76">
        <v>3.7996189508988497E-2</v>
      </c>
      <c r="J76">
        <v>3.0574050624724201E-2</v>
      </c>
      <c r="K76">
        <v>1.6930168883316499E-2</v>
      </c>
      <c r="L76">
        <v>2.83320683251382E-2</v>
      </c>
      <c r="M76">
        <v>2.83320683251382E-2</v>
      </c>
      <c r="N76">
        <v>2.83320683251383E-2</v>
      </c>
      <c r="O76">
        <v>3.0180955353088401E-2</v>
      </c>
      <c r="P76">
        <v>3.1206762969712299E-2</v>
      </c>
      <c r="Q76">
        <v>2.6170313594427799E-2</v>
      </c>
      <c r="R76">
        <v>2.6170313594427799E-2</v>
      </c>
      <c r="S76">
        <v>3.5457626597929698E-2</v>
      </c>
      <c r="T76">
        <v>3.7570871514888103E-2</v>
      </c>
      <c r="U76">
        <v>3.5315635355469402E-2</v>
      </c>
      <c r="V76">
        <v>3.2308687463184098E-2</v>
      </c>
      <c r="W76">
        <v>2.7354142516247602E-2</v>
      </c>
      <c r="X76">
        <v>2.7354142516247602E-2</v>
      </c>
      <c r="Y76">
        <v>1.50268868010253E-2</v>
      </c>
      <c r="Z76">
        <v>2.1786788979316199E-2</v>
      </c>
      <c r="AA76">
        <v>2.3273032239777901E-2</v>
      </c>
      <c r="AB76">
        <v>1.4957787335836199E-2</v>
      </c>
      <c r="AC76">
        <v>3.40114003145554E-2</v>
      </c>
      <c r="AD76">
        <v>2.4623350338354801E-2</v>
      </c>
      <c r="AE76">
        <v>2.4215869635719801E-2</v>
      </c>
      <c r="AF76">
        <v>1.02392131206603</v>
      </c>
      <c r="AG76">
        <v>5.2875067566213699E-2</v>
      </c>
      <c r="AH76">
        <v>0.123074488223105</v>
      </c>
      <c r="AI76">
        <v>4.1424759496996102E-2</v>
      </c>
      <c r="AJ76">
        <v>9.3107996089183603E-2</v>
      </c>
      <c r="AK76">
        <v>4.3278018911171799E-2</v>
      </c>
      <c r="AL76">
        <v>3.7079668373391703E-2</v>
      </c>
      <c r="AM76">
        <v>2.25793831109268E-2</v>
      </c>
      <c r="AN76">
        <v>1.3575301984685499E-2</v>
      </c>
      <c r="AO76">
        <v>2.0183857797073001E-2</v>
      </c>
      <c r="AP76">
        <v>2.03309233684534E-2</v>
      </c>
      <c r="AQ76">
        <v>3.65653794635626E-2</v>
      </c>
    </row>
    <row r="77" spans="2:43">
      <c r="B77">
        <v>1.35454504017362E-3</v>
      </c>
      <c r="C77">
        <v>1.76000788191639E-3</v>
      </c>
      <c r="D77">
        <v>9.8417072616207397E-4</v>
      </c>
      <c r="E77">
        <v>1.7937621784332701E-3</v>
      </c>
      <c r="F77">
        <v>1.9140477519386601E-3</v>
      </c>
      <c r="G77">
        <v>1.3421857242498099E-3</v>
      </c>
      <c r="H77">
        <v>2.26530395509014E-3</v>
      </c>
      <c r="I77">
        <v>3.7140692661650002E-3</v>
      </c>
      <c r="J77">
        <v>1.9920237811057498E-3</v>
      </c>
      <c r="K77">
        <v>9.6170047161409599E-4</v>
      </c>
      <c r="L77">
        <v>1.54050704068761E-3</v>
      </c>
      <c r="M77">
        <v>1.54050704068761E-3</v>
      </c>
      <c r="N77">
        <v>1.54050704068761E-3</v>
      </c>
      <c r="O77">
        <v>1.77837810575875E-3</v>
      </c>
      <c r="P77">
        <v>2.01836753659324E-3</v>
      </c>
      <c r="Q77">
        <v>1.6799347964362801E-3</v>
      </c>
      <c r="R77">
        <v>1.6799347964362801E-3</v>
      </c>
      <c r="S77">
        <v>1.87762761898671E-3</v>
      </c>
      <c r="T77">
        <v>1.9562173326251099E-3</v>
      </c>
      <c r="U77">
        <v>1.6852338778950301E-3</v>
      </c>
      <c r="V77">
        <v>1.79213043206396E-3</v>
      </c>
      <c r="W77">
        <v>1.5911680804135101E-3</v>
      </c>
      <c r="X77">
        <v>1.5911680804135101E-3</v>
      </c>
      <c r="Y77">
        <v>1.1730519788259999E-3</v>
      </c>
      <c r="Z77">
        <v>1.3221104572350799E-3</v>
      </c>
      <c r="AA77">
        <v>1.6605608281017299E-3</v>
      </c>
      <c r="AB77">
        <v>1.0293585582061299E-3</v>
      </c>
      <c r="AC77">
        <v>1.8534866530196599E-3</v>
      </c>
      <c r="AD77">
        <v>1.62410002013605E-3</v>
      </c>
      <c r="AE77">
        <v>2.5544244902751898E-3</v>
      </c>
      <c r="AF77">
        <v>3.53677629460717E-3</v>
      </c>
      <c r="AG77">
        <v>1.0621455101938899</v>
      </c>
      <c r="AH77">
        <v>2.7236257599496201E-3</v>
      </c>
      <c r="AI77">
        <v>3.4011388414806102E-3</v>
      </c>
      <c r="AJ77">
        <v>6.6209817264941502E-3</v>
      </c>
      <c r="AK77">
        <v>2.9814275597194501E-3</v>
      </c>
      <c r="AL77">
        <v>2.54157639484201E-3</v>
      </c>
      <c r="AM77">
        <v>1.56859444167258E-3</v>
      </c>
      <c r="AN77">
        <v>7.0790764431505695E-4</v>
      </c>
      <c r="AO77">
        <v>1.27818043925408E-3</v>
      </c>
      <c r="AP77">
        <v>1.3658386630257199E-3</v>
      </c>
      <c r="AQ77">
        <v>1.6546864042040199E-3</v>
      </c>
    </row>
    <row r="78" spans="2:43">
      <c r="B78">
        <v>3.3367386332534402E-2</v>
      </c>
      <c r="C78">
        <v>0.10635835958177001</v>
      </c>
      <c r="D78">
        <v>5.0440880441809499E-2</v>
      </c>
      <c r="E78">
        <v>8.0595446628245707E-2</v>
      </c>
      <c r="F78">
        <v>7.80735263507914E-2</v>
      </c>
      <c r="G78">
        <v>5.29238601865097E-2</v>
      </c>
      <c r="H78">
        <v>6.04843154836439E-2</v>
      </c>
      <c r="I78">
        <v>8.7821278407597902E-2</v>
      </c>
      <c r="J78">
        <v>6.9352019912576696E-2</v>
      </c>
      <c r="K78">
        <v>4.78637940278916E-2</v>
      </c>
      <c r="L78">
        <v>8.0574827009682701E-2</v>
      </c>
      <c r="M78">
        <v>8.0574827009682701E-2</v>
      </c>
      <c r="N78">
        <v>8.0574827009682701E-2</v>
      </c>
      <c r="O78">
        <v>7.5970889034369105E-2</v>
      </c>
      <c r="P78">
        <v>7.9853245191328595E-2</v>
      </c>
      <c r="Q78">
        <v>6.8781589516292999E-2</v>
      </c>
      <c r="R78">
        <v>6.8781589516292901E-2</v>
      </c>
      <c r="S78">
        <v>0.101740998316547</v>
      </c>
      <c r="T78">
        <v>0.12412253102026</v>
      </c>
      <c r="U78">
        <v>8.9133000335841206E-2</v>
      </c>
      <c r="V78">
        <v>8.9649335282908693E-2</v>
      </c>
      <c r="W78">
        <v>7.7746792288122105E-2</v>
      </c>
      <c r="X78">
        <v>7.7746792288122105E-2</v>
      </c>
      <c r="Y78">
        <v>4.0331020873673698E-2</v>
      </c>
      <c r="Z78">
        <v>7.0712714106832303E-2</v>
      </c>
      <c r="AA78">
        <v>4.6237304114086802E-2</v>
      </c>
      <c r="AB78">
        <v>5.4088956876612901E-2</v>
      </c>
      <c r="AC78">
        <v>6.9962557706308201E-2</v>
      </c>
      <c r="AD78">
        <v>8.2705409218547202E-2</v>
      </c>
      <c r="AE78">
        <v>6.1194577814424E-2</v>
      </c>
      <c r="AF78">
        <v>9.5183990913058195E-2</v>
      </c>
      <c r="AG78">
        <v>0.148205577471547</v>
      </c>
      <c r="AH78">
        <v>1.12385619180092</v>
      </c>
      <c r="AI78">
        <v>4.2156326550558502E-2</v>
      </c>
      <c r="AJ78">
        <v>0.130384891790191</v>
      </c>
      <c r="AK78">
        <v>0.158116253770271</v>
      </c>
      <c r="AL78">
        <v>0.15449677285257299</v>
      </c>
      <c r="AM78">
        <v>4.3544727788766703E-2</v>
      </c>
      <c r="AN78">
        <v>2.9937202724386699E-2</v>
      </c>
      <c r="AO78">
        <v>5.4169776239292901E-2</v>
      </c>
      <c r="AP78">
        <v>7.3578650361397296E-2</v>
      </c>
      <c r="AQ78">
        <v>9.8631741435662806E-2</v>
      </c>
    </row>
    <row r="79" spans="2:4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1.3948425242945499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>
        <v>2.4268234324717301E-2</v>
      </c>
      <c r="C80">
        <v>9.3830457457030905E-2</v>
      </c>
      <c r="D80">
        <v>4.5419237134147403E-2</v>
      </c>
      <c r="E80">
        <v>5.3454766470877303E-2</v>
      </c>
      <c r="F80">
        <v>5.2900318070073699E-2</v>
      </c>
      <c r="G80">
        <v>3.3080209435853603E-2</v>
      </c>
      <c r="H80">
        <v>4.7858854247839498E-2</v>
      </c>
      <c r="I80">
        <v>7.0877232475759E-2</v>
      </c>
      <c r="J80">
        <v>5.4065112522848E-2</v>
      </c>
      <c r="K80">
        <v>4.4837050031703303E-2</v>
      </c>
      <c r="L80">
        <v>4.9666622909772098E-2</v>
      </c>
      <c r="M80">
        <v>4.9666622909772098E-2</v>
      </c>
      <c r="N80">
        <v>4.9666622909772098E-2</v>
      </c>
      <c r="O80">
        <v>4.9019915598981501E-2</v>
      </c>
      <c r="P80">
        <v>6.1137294243558599E-2</v>
      </c>
      <c r="Q80">
        <v>8.0556515948092905E-2</v>
      </c>
      <c r="R80">
        <v>8.0556515948092905E-2</v>
      </c>
      <c r="S80">
        <v>6.8344802639097493E-2</v>
      </c>
      <c r="T80">
        <v>5.3241086085421697E-2</v>
      </c>
      <c r="U80">
        <v>5.7333921668541801E-2</v>
      </c>
      <c r="V80">
        <v>5.85066861410342E-2</v>
      </c>
      <c r="W80">
        <v>4.5353057993450699E-2</v>
      </c>
      <c r="X80">
        <v>4.5353057993450699E-2</v>
      </c>
      <c r="Y80">
        <v>3.1287676088492401E-2</v>
      </c>
      <c r="Z80">
        <v>5.2392929300940298E-2</v>
      </c>
      <c r="AA80">
        <v>7.4224319706954603E-2</v>
      </c>
      <c r="AB80">
        <v>3.1277145393801803E-2</v>
      </c>
      <c r="AC80">
        <v>5.7802988931177003E-2</v>
      </c>
      <c r="AD80">
        <v>5.0614681739219097E-2</v>
      </c>
      <c r="AE80">
        <v>7.9855713447246193E-2</v>
      </c>
      <c r="AF80">
        <v>4.0743166861688801E-2</v>
      </c>
      <c r="AG80">
        <v>4.7083504977842298E-2</v>
      </c>
      <c r="AH80">
        <v>0.168626565719702</v>
      </c>
      <c r="AI80">
        <v>3.90552497274049E-2</v>
      </c>
      <c r="AJ80">
        <v>1.07485806651777</v>
      </c>
      <c r="AK80">
        <v>0.15308576512828301</v>
      </c>
      <c r="AL80">
        <v>4.7353836032161797E-2</v>
      </c>
      <c r="AM80">
        <v>2.11050313897195E-2</v>
      </c>
      <c r="AN80">
        <v>1.9789129969487201E-2</v>
      </c>
      <c r="AO80">
        <v>3.3328205202068799E-2</v>
      </c>
      <c r="AP80">
        <v>5.7149688007635702E-2</v>
      </c>
      <c r="AQ80">
        <v>3.7771173038783197E-2</v>
      </c>
    </row>
    <row r="81" spans="2:43">
      <c r="B81">
        <v>8.2834579429240298E-4</v>
      </c>
      <c r="C81">
        <v>1.76005344763283E-3</v>
      </c>
      <c r="D81">
        <v>1.2764981797541101E-3</v>
      </c>
      <c r="E81">
        <v>1.32652927282412E-3</v>
      </c>
      <c r="F81">
        <v>1.44036063028753E-3</v>
      </c>
      <c r="G81">
        <v>9.5036008839281599E-4</v>
      </c>
      <c r="H81">
        <v>1.24248046732504E-3</v>
      </c>
      <c r="I81">
        <v>1.8314362914829401E-3</v>
      </c>
      <c r="J81">
        <v>1.44665151328097E-3</v>
      </c>
      <c r="K81">
        <v>1.26199624215017E-3</v>
      </c>
      <c r="L81">
        <v>1.4408251735662501E-3</v>
      </c>
      <c r="M81">
        <v>1.4408251735662501E-3</v>
      </c>
      <c r="N81">
        <v>1.4408251735662501E-3</v>
      </c>
      <c r="O81">
        <v>1.47884280359628E-3</v>
      </c>
      <c r="P81">
        <v>1.4917339293217999E-3</v>
      </c>
      <c r="Q81">
        <v>1.62524579220942E-3</v>
      </c>
      <c r="R81">
        <v>1.62524579220942E-3</v>
      </c>
      <c r="S81">
        <v>1.5630996444701401E-3</v>
      </c>
      <c r="T81">
        <v>1.6572259196803701E-3</v>
      </c>
      <c r="U81">
        <v>1.49820309969866E-3</v>
      </c>
      <c r="V81">
        <v>1.53462530912168E-3</v>
      </c>
      <c r="W81">
        <v>1.29297604715367E-3</v>
      </c>
      <c r="X81">
        <v>1.29297604715367E-3</v>
      </c>
      <c r="Y81">
        <v>9.2281666090266703E-4</v>
      </c>
      <c r="Z81">
        <v>1.78650568336804E-3</v>
      </c>
      <c r="AA81">
        <v>1.31789614317617E-3</v>
      </c>
      <c r="AB81">
        <v>1.4204983560032801E-3</v>
      </c>
      <c r="AC81">
        <v>1.53208890793971E-3</v>
      </c>
      <c r="AD81">
        <v>3.0583304632157099E-3</v>
      </c>
      <c r="AE81">
        <v>6.04536539809727E-3</v>
      </c>
      <c r="AF81">
        <v>7.0935245542196601E-3</v>
      </c>
      <c r="AG81">
        <v>2.8964562067414499E-3</v>
      </c>
      <c r="AH81">
        <v>3.9368173865729104E-3</v>
      </c>
      <c r="AI81">
        <v>2.8005532125377902E-3</v>
      </c>
      <c r="AJ81">
        <v>7.8087893634443501E-3</v>
      </c>
      <c r="AK81">
        <v>1.0075697698489099</v>
      </c>
      <c r="AL81">
        <v>1.99886048094082E-3</v>
      </c>
      <c r="AM81">
        <v>2.28661506600662E-3</v>
      </c>
      <c r="AN81">
        <v>2.6330023394014299E-3</v>
      </c>
      <c r="AO81">
        <v>1.4427843638363299E-3</v>
      </c>
      <c r="AP81">
        <v>2.14696934330369E-3</v>
      </c>
      <c r="AQ81">
        <v>2.75245032846398E-3</v>
      </c>
    </row>
    <row r="82" spans="2:43">
      <c r="B82">
        <v>3.14025362904293E-2</v>
      </c>
      <c r="C82">
        <v>7.75231735797132E-3</v>
      </c>
      <c r="D82">
        <v>8.8703295593822E-3</v>
      </c>
      <c r="E82">
        <v>6.5691638543598904E-3</v>
      </c>
      <c r="F82">
        <v>6.6788037542636304E-3</v>
      </c>
      <c r="G82">
        <v>1.6747051611533999E-2</v>
      </c>
      <c r="H82">
        <v>1.5814032283863501E-2</v>
      </c>
      <c r="I82">
        <v>1.0893138513831E-2</v>
      </c>
      <c r="J82">
        <v>1.30298552798609E-2</v>
      </c>
      <c r="K82">
        <v>6.5789079323811403E-3</v>
      </c>
      <c r="L82">
        <v>2.4533098746618499E-2</v>
      </c>
      <c r="M82">
        <v>2.4533098746618499E-2</v>
      </c>
      <c r="N82">
        <v>2.4533098746618499E-2</v>
      </c>
      <c r="O82">
        <v>6.40898367546823E-3</v>
      </c>
      <c r="P82">
        <v>9.1719158205060998E-3</v>
      </c>
      <c r="Q82">
        <v>6.3723795286134803E-3</v>
      </c>
      <c r="R82">
        <v>6.3723795286134803E-3</v>
      </c>
      <c r="S82">
        <v>7.9345409183814303E-3</v>
      </c>
      <c r="T82">
        <v>1.0680548514062801E-2</v>
      </c>
      <c r="U82">
        <v>9.2681931544887994E-3</v>
      </c>
      <c r="V82">
        <v>7.9343864623961508E-3</v>
      </c>
      <c r="W82">
        <v>8.9440297472327297E-3</v>
      </c>
      <c r="X82">
        <v>8.9440297472327297E-3</v>
      </c>
      <c r="Y82">
        <v>4.5765691692504201E-3</v>
      </c>
      <c r="Z82">
        <v>5.8996563622636701E-3</v>
      </c>
      <c r="AA82">
        <v>3.4939232771524801E-3</v>
      </c>
      <c r="AB82">
        <v>4.8262993313392399E-3</v>
      </c>
      <c r="AC82">
        <v>2.7507973327284399E-2</v>
      </c>
      <c r="AD82">
        <v>7.7710635082312999E-3</v>
      </c>
      <c r="AE82">
        <v>3.0826641522973199E-3</v>
      </c>
      <c r="AF82">
        <v>1.00069968951399E-2</v>
      </c>
      <c r="AG82">
        <v>5.1256313660116596E-3</v>
      </c>
      <c r="AH82">
        <v>5.4790233186499497E-3</v>
      </c>
      <c r="AI82">
        <v>1.21918430840338E-2</v>
      </c>
      <c r="AJ82">
        <v>3.3293651551090202E-3</v>
      </c>
      <c r="AK82">
        <v>2.0239664490512201E-3</v>
      </c>
      <c r="AL82">
        <v>1.0444258091396399</v>
      </c>
      <c r="AM82">
        <v>2.6829845134460901E-3</v>
      </c>
      <c r="AN82">
        <v>1.2158769762866499E-3</v>
      </c>
      <c r="AO82">
        <v>1.55083102721288E-2</v>
      </c>
      <c r="AP82">
        <v>4.33827761949062E-3</v>
      </c>
      <c r="AQ82">
        <v>5.7056918316341102E-3</v>
      </c>
    </row>
    <row r="83" spans="2:43">
      <c r="B83">
        <v>1.1389123185179499E-2</v>
      </c>
      <c r="C83">
        <v>7.9853163619802801E-3</v>
      </c>
      <c r="D83">
        <v>4.05117765994761E-3</v>
      </c>
      <c r="E83">
        <v>5.5294315370357202E-3</v>
      </c>
      <c r="F83">
        <v>5.6829379311700498E-3</v>
      </c>
      <c r="G83">
        <v>7.5374325431799803E-3</v>
      </c>
      <c r="H83">
        <v>6.9953101574259796E-3</v>
      </c>
      <c r="I83">
        <v>9.2443906167486503E-3</v>
      </c>
      <c r="J83">
        <v>6.6086833766126696E-3</v>
      </c>
      <c r="K83">
        <v>4.0961528928474301E-3</v>
      </c>
      <c r="L83">
        <v>6.1584596488320903E-3</v>
      </c>
      <c r="M83">
        <v>6.1584596488320903E-3</v>
      </c>
      <c r="N83">
        <v>6.1584596488320903E-3</v>
      </c>
      <c r="O83">
        <v>6.6282575515695299E-3</v>
      </c>
      <c r="P83">
        <v>6.4614129767624796E-3</v>
      </c>
      <c r="Q83">
        <v>6.7864565838188099E-3</v>
      </c>
      <c r="R83">
        <v>6.7864565838188003E-3</v>
      </c>
      <c r="S83">
        <v>7.2301122161342497E-3</v>
      </c>
      <c r="T83">
        <v>6.7077986099660898E-3</v>
      </c>
      <c r="U83">
        <v>6.1308453090845698E-3</v>
      </c>
      <c r="V83">
        <v>6.38136742461708E-3</v>
      </c>
      <c r="W83">
        <v>4.5040874472845899E-3</v>
      </c>
      <c r="X83">
        <v>4.5040874472845899E-3</v>
      </c>
      <c r="Y83">
        <v>3.6203462541092501E-3</v>
      </c>
      <c r="Z83">
        <v>5.6035982771746101E-3</v>
      </c>
      <c r="AA83">
        <v>5.3464269164487897E-3</v>
      </c>
      <c r="AB83">
        <v>3.9932964568778102E-3</v>
      </c>
      <c r="AC83">
        <v>6.8783504571556502E-3</v>
      </c>
      <c r="AD83">
        <v>7.3101527610937899E-3</v>
      </c>
      <c r="AE83">
        <v>1.10748887348088E-2</v>
      </c>
      <c r="AF83">
        <v>7.4391176595562797E-3</v>
      </c>
      <c r="AG83">
        <v>7.6443738760336201E-3</v>
      </c>
      <c r="AH83">
        <v>1.6415932177251701E-2</v>
      </c>
      <c r="AI83">
        <v>9.9947267497617395E-3</v>
      </c>
      <c r="AJ83">
        <v>4.71506416311194E-2</v>
      </c>
      <c r="AK83">
        <v>1.0275048165484701E-2</v>
      </c>
      <c r="AL83">
        <v>6.5603285493133099E-3</v>
      </c>
      <c r="AM83">
        <v>1.0376055432114399</v>
      </c>
      <c r="AN83">
        <v>1.69811686260187E-2</v>
      </c>
      <c r="AO83">
        <v>1.68509367082041E-2</v>
      </c>
      <c r="AP83">
        <v>5.0574626026283799E-3</v>
      </c>
      <c r="AQ83">
        <v>5.9395185679895698E-3</v>
      </c>
    </row>
    <row r="84" spans="2:43">
      <c r="B84">
        <v>1.43433226347879E-2</v>
      </c>
      <c r="C84">
        <v>3.1558546716514299E-2</v>
      </c>
      <c r="D84">
        <v>8.6336850907332199E-3</v>
      </c>
      <c r="E84">
        <v>1.0613960319442299E-2</v>
      </c>
      <c r="F84">
        <v>8.8356483356147597E-3</v>
      </c>
      <c r="G84">
        <v>1.0247433200860001E-2</v>
      </c>
      <c r="H84">
        <v>9.7845700979258404E-3</v>
      </c>
      <c r="I84">
        <v>1.30552468905272E-2</v>
      </c>
      <c r="J84">
        <v>1.01899685389102E-2</v>
      </c>
      <c r="K84">
        <v>7.5738524747425498E-3</v>
      </c>
      <c r="L84">
        <v>8.9043062549285599E-3</v>
      </c>
      <c r="M84">
        <v>8.9043062549285599E-3</v>
      </c>
      <c r="N84">
        <v>8.9043062549285703E-3</v>
      </c>
      <c r="O84">
        <v>9.9740794125596308E-3</v>
      </c>
      <c r="P84">
        <v>1.03706058241322E-2</v>
      </c>
      <c r="Q84">
        <v>1.02292310780765E-2</v>
      </c>
      <c r="R84">
        <v>1.02292310780765E-2</v>
      </c>
      <c r="S84">
        <v>1.1345143150479201E-2</v>
      </c>
      <c r="T84">
        <v>9.7381663698451696E-3</v>
      </c>
      <c r="U84">
        <v>8.9309173902746408E-3</v>
      </c>
      <c r="V84">
        <v>1.1218505883074501E-2</v>
      </c>
      <c r="W84">
        <v>6.46378049232906E-3</v>
      </c>
      <c r="X84">
        <v>6.46378049232906E-3</v>
      </c>
      <c r="Y84">
        <v>6.0326063346960697E-3</v>
      </c>
      <c r="Z84">
        <v>1.1608182306987E-2</v>
      </c>
      <c r="AA84">
        <v>1.19839530481466E-2</v>
      </c>
      <c r="AB84">
        <v>6.7823588797844801E-3</v>
      </c>
      <c r="AC84">
        <v>1.23183580620799E-2</v>
      </c>
      <c r="AD84">
        <v>9.0448233576000004E-3</v>
      </c>
      <c r="AE84">
        <v>1.2078220602586001E-2</v>
      </c>
      <c r="AF84">
        <v>1.12657251911157E-2</v>
      </c>
      <c r="AG84">
        <v>2.09125859460846E-2</v>
      </c>
      <c r="AH84">
        <v>1.5424147470445499E-2</v>
      </c>
      <c r="AI84">
        <v>1.6661653084737601E-2</v>
      </c>
      <c r="AJ84">
        <v>4.3328131458720498E-2</v>
      </c>
      <c r="AK84">
        <v>1.2302837574709799E-2</v>
      </c>
      <c r="AL84">
        <v>1.0144345677003201E-2</v>
      </c>
      <c r="AM84">
        <v>4.5244373121424201E-2</v>
      </c>
      <c r="AN84">
        <v>1.07082645429537</v>
      </c>
      <c r="AO84">
        <v>1.0693577425309001E-2</v>
      </c>
      <c r="AP84">
        <v>9.3743285841681994E-3</v>
      </c>
      <c r="AQ84">
        <v>9.9282011206639608E-3</v>
      </c>
    </row>
    <row r="85" spans="2:43">
      <c r="B85" s="132">
        <v>2.6141398616292798E-5</v>
      </c>
      <c r="C85" s="132">
        <v>6.9181930997277901E-5</v>
      </c>
      <c r="D85" s="132">
        <v>3.7839489830105501E-5</v>
      </c>
      <c r="E85" s="132">
        <v>4.3618226478416799E-5</v>
      </c>
      <c r="F85" s="132">
        <v>4.97847455786659E-5</v>
      </c>
      <c r="G85" s="132">
        <v>3.4733065572742902E-5</v>
      </c>
      <c r="H85" s="132">
        <v>4.4282261217890397E-5</v>
      </c>
      <c r="I85" s="132">
        <v>7.6006938894640695E-5</v>
      </c>
      <c r="J85" s="132">
        <v>5.6313690144779E-5</v>
      </c>
      <c r="K85" s="132">
        <v>3.6644182814404399E-5</v>
      </c>
      <c r="L85" s="132">
        <v>5.67505994821277E-5</v>
      </c>
      <c r="M85" s="132">
        <v>5.6750599482127802E-5</v>
      </c>
      <c r="N85" s="132">
        <v>5.6750599482127802E-5</v>
      </c>
      <c r="O85" s="132">
        <v>6.58216396040323E-5</v>
      </c>
      <c r="P85" s="132">
        <v>5.5141803631770599E-5</v>
      </c>
      <c r="Q85" s="132">
        <v>5.1933573696595498E-5</v>
      </c>
      <c r="R85" s="132">
        <v>5.1933573696595498E-5</v>
      </c>
      <c r="S85" s="132">
        <v>5.3774615495685103E-5</v>
      </c>
      <c r="T85" s="132">
        <v>5.3776381044337401E-5</v>
      </c>
      <c r="U85" s="132">
        <v>5.1086203217608599E-5</v>
      </c>
      <c r="V85" s="132">
        <v>5.2031819747707401E-5</v>
      </c>
      <c r="W85" s="132">
        <v>6.1393124618537305E-5</v>
      </c>
      <c r="X85" s="132">
        <v>6.1393124618537305E-5</v>
      </c>
      <c r="Y85" s="132">
        <v>3.2610661186032297E-5</v>
      </c>
      <c r="Z85" s="132">
        <v>4.9229269621409399E-5</v>
      </c>
      <c r="AA85" s="132">
        <v>3.4152636435240698E-5</v>
      </c>
      <c r="AB85" s="132">
        <v>3.1220156188546101E-5</v>
      </c>
      <c r="AC85" s="132">
        <v>5.3251329012856201E-5</v>
      </c>
      <c r="AD85" s="132">
        <v>6.2262789283133298E-5</v>
      </c>
      <c r="AE85">
        <v>7.0946889616717095E-4</v>
      </c>
      <c r="AF85">
        <v>1.21522580214457E-4</v>
      </c>
      <c r="AG85" s="132">
        <v>4.1557411766995198E-5</v>
      </c>
      <c r="AH85" s="132">
        <v>9.47729777899908E-5</v>
      </c>
      <c r="AI85" s="132">
        <v>3.8917701455049197E-5</v>
      </c>
      <c r="AJ85" s="132">
        <v>3.8528083602239397E-5</v>
      </c>
      <c r="AK85" s="132">
        <v>2.5314015178872799E-5</v>
      </c>
      <c r="AL85" s="132">
        <v>4.4099222559974098E-5</v>
      </c>
      <c r="AM85" s="132">
        <v>2.51815536893193E-5</v>
      </c>
      <c r="AN85" s="132">
        <v>1.02606115563929E-5</v>
      </c>
      <c r="AO85">
        <v>1.0105815010054799</v>
      </c>
      <c r="AP85" s="132">
        <v>5.6924069635275003E-5</v>
      </c>
      <c r="AQ85" s="132">
        <v>3.6852066075878498E-5</v>
      </c>
    </row>
    <row r="86" spans="2:43">
      <c r="B86">
        <v>1.94273999665374E-3</v>
      </c>
      <c r="C86">
        <v>5.87668621967973E-3</v>
      </c>
      <c r="D86">
        <v>2.78927138959371E-3</v>
      </c>
      <c r="E86">
        <v>4.8301292972396303E-3</v>
      </c>
      <c r="F86">
        <v>5.0740157945418102E-3</v>
      </c>
      <c r="G86">
        <v>3.0714562707054899E-3</v>
      </c>
      <c r="H86">
        <v>4.30090002134304E-3</v>
      </c>
      <c r="I86">
        <v>8.98219650710789E-3</v>
      </c>
      <c r="J86">
        <v>5.5844466068901101E-3</v>
      </c>
      <c r="K86">
        <v>2.8400243833554299E-3</v>
      </c>
      <c r="L86">
        <v>5.08613459567233E-3</v>
      </c>
      <c r="M86">
        <v>5.08613459567233E-3</v>
      </c>
      <c r="N86">
        <v>5.08613459567233E-3</v>
      </c>
      <c r="O86">
        <v>6.9463068952826902E-3</v>
      </c>
      <c r="P86">
        <v>5.7543438723572597E-3</v>
      </c>
      <c r="Q86">
        <v>5.0935382633615E-3</v>
      </c>
      <c r="R86">
        <v>5.0935382633615E-3</v>
      </c>
      <c r="S86">
        <v>6.5245049486976998E-3</v>
      </c>
      <c r="T86">
        <v>6.6604859694863001E-3</v>
      </c>
      <c r="U86">
        <v>5.6058283919552601E-3</v>
      </c>
      <c r="V86">
        <v>5.8540859724793698E-3</v>
      </c>
      <c r="W86">
        <v>3.4324064350620799E-3</v>
      </c>
      <c r="X86">
        <v>3.4324064350620799E-3</v>
      </c>
      <c r="Y86">
        <v>3.08133189315917E-3</v>
      </c>
      <c r="Z86">
        <v>4.1321618337062096E-3</v>
      </c>
      <c r="AA86">
        <v>3.4473756237227899E-3</v>
      </c>
      <c r="AB86">
        <v>3.0023383813197902E-3</v>
      </c>
      <c r="AC86">
        <v>7.0505526269939401E-3</v>
      </c>
      <c r="AD86">
        <v>5.1345013580740596E-3</v>
      </c>
      <c r="AE86">
        <v>4.5448779156179904E-3</v>
      </c>
      <c r="AF86">
        <v>4.5012609677370398E-3</v>
      </c>
      <c r="AG86">
        <v>3.09624980616106E-2</v>
      </c>
      <c r="AH86">
        <v>1.3084325133182599E-2</v>
      </c>
      <c r="AI86">
        <v>8.7523883604474096E-3</v>
      </c>
      <c r="AJ86">
        <v>1.5830356450988601E-2</v>
      </c>
      <c r="AK86">
        <v>1.17585372009981E-2</v>
      </c>
      <c r="AL86">
        <v>6.3620216519579102E-3</v>
      </c>
      <c r="AM86">
        <v>3.7355399868646199E-3</v>
      </c>
      <c r="AN86">
        <v>2.5533116729324098E-3</v>
      </c>
      <c r="AO86">
        <v>3.7569551900441798E-3</v>
      </c>
      <c r="AP86">
        <v>1.28374644834893</v>
      </c>
      <c r="AQ86">
        <v>7.0635524441502104E-3</v>
      </c>
    </row>
    <row r="87" spans="2:43">
      <c r="B87">
        <v>8.3308480998440099E-3</v>
      </c>
      <c r="C87">
        <v>2.4828056439705599E-2</v>
      </c>
      <c r="D87">
        <v>1.1255080767548799E-2</v>
      </c>
      <c r="E87">
        <v>1.48660015979937E-2</v>
      </c>
      <c r="F87">
        <v>1.7761638655628301E-2</v>
      </c>
      <c r="G87">
        <v>8.9670649804510592E-3</v>
      </c>
      <c r="H87">
        <v>1.2795426707395601E-2</v>
      </c>
      <c r="I87">
        <v>2.0117011814099899E-2</v>
      </c>
      <c r="J87">
        <v>1.41356096092571E-2</v>
      </c>
      <c r="K87">
        <v>1.18062015494782E-2</v>
      </c>
      <c r="L87">
        <v>1.38760610451584E-2</v>
      </c>
      <c r="M87">
        <v>1.38760610451584E-2</v>
      </c>
      <c r="N87">
        <v>1.38760610451584E-2</v>
      </c>
      <c r="O87">
        <v>1.67029618924684E-2</v>
      </c>
      <c r="P87">
        <v>2.4100874257878699E-2</v>
      </c>
      <c r="Q87">
        <v>1.3916842916797499E-2</v>
      </c>
      <c r="R87">
        <v>1.3916842916797499E-2</v>
      </c>
      <c r="S87">
        <v>1.5763582479464602E-2</v>
      </c>
      <c r="T87">
        <v>2.2491024054551501E-2</v>
      </c>
      <c r="U87">
        <v>2.2077517162511402E-2</v>
      </c>
      <c r="V87">
        <v>1.6260712210498299E-2</v>
      </c>
      <c r="W87">
        <v>1.0122325085190601E-2</v>
      </c>
      <c r="X87">
        <v>1.0122325085190601E-2</v>
      </c>
      <c r="Y87">
        <v>8.5417733058055605E-3</v>
      </c>
      <c r="Z87">
        <v>1.48730570571886E-2</v>
      </c>
      <c r="AA87">
        <v>1.2702356844840701E-2</v>
      </c>
      <c r="AB87">
        <v>8.0401085344855398E-3</v>
      </c>
      <c r="AC87">
        <v>1.9698382235011601E-2</v>
      </c>
      <c r="AD87">
        <v>9.0984807382252092E-3</v>
      </c>
      <c r="AE87">
        <v>1.7603464686870299E-2</v>
      </c>
      <c r="AF87">
        <v>2.7775867870694901E-2</v>
      </c>
      <c r="AG87">
        <v>1.44050839295253E-2</v>
      </c>
      <c r="AH87">
        <v>3.8757050888970503E-2</v>
      </c>
      <c r="AI87">
        <v>3.3433358765025997E-2</v>
      </c>
      <c r="AJ87">
        <v>2.1099312160062701E-2</v>
      </c>
      <c r="AK87">
        <v>9.9620352876311699E-3</v>
      </c>
      <c r="AL87">
        <v>1.7974097047559499E-2</v>
      </c>
      <c r="AM87">
        <v>0.19968723586866299</v>
      </c>
      <c r="AN87">
        <v>1.42346756254438E-2</v>
      </c>
      <c r="AO87">
        <v>1.6527546069411099E-2</v>
      </c>
      <c r="AP87">
        <v>1.3771080971379799E-2</v>
      </c>
      <c r="AQ87">
        <v>1.03105126956002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 sdIO</vt:lpstr>
      <vt:lpstr>IO</vt:lpstr>
      <vt:lpstr>先拆行42x58,47x58</vt:lpstr>
      <vt:lpstr>后拆列54x42,54x47</vt:lpstr>
      <vt:lpstr>47x47(Origin)</vt:lpstr>
      <vt:lpstr>合并(42x42) </vt:lpstr>
      <vt:lpstr>顺序</vt:lpstr>
      <vt:lpstr>A新序</vt:lpstr>
      <vt:lpstr>DLIM新序</vt:lpstr>
      <vt:lpstr>TLIM新序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zhlx</dc:creator>
  <cp:lastModifiedBy>Wang Rui 2nd</cp:lastModifiedBy>
  <dcterms:created xsi:type="dcterms:W3CDTF">2022-02-18T01:53:29Z</dcterms:created>
  <dcterms:modified xsi:type="dcterms:W3CDTF">2022-02-27T06:03:39Z</dcterms:modified>
</cp:coreProperties>
</file>