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智汇绿行\工作材料\EPS\建模\eps-shandong\InputData\trans\BMRESP\"/>
    </mc:Choice>
  </mc:AlternateContent>
  <xr:revisionPtr revIDLastSave="0" documentId="13_ncr:1_{85D2749C-EBF6-4F04-B2EB-817BD25AE70F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 a="1"/>
  <c r="I3" i="3" s="1"/>
  <c r="H3" i="3" a="1"/>
  <c r="H3" i="3" s="1"/>
  <c r="I5" i="3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H5" i="3"/>
  <c r="D5" i="3"/>
  <c r="E5" i="3"/>
  <c r="F5" i="3" s="1"/>
  <c r="C5" i="3"/>
  <c r="I2" i="3"/>
  <c r="J2" i="3" s="1"/>
  <c r="K2" i="3" s="1"/>
  <c r="L2" i="3" s="1"/>
  <c r="M2" i="3" s="1"/>
  <c r="N2" i="3" s="1"/>
  <c r="O2" i="3" s="1"/>
  <c r="P2" i="3" s="1"/>
  <c r="H2" i="3"/>
  <c r="D2" i="3"/>
  <c r="E2" i="3" s="1"/>
  <c r="F2" i="3" s="1"/>
  <c r="C2" i="3"/>
  <c r="D5" i="2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AM5" i="2" s="1"/>
  <c r="AN5" i="2" s="1"/>
  <c r="AO5" i="2" s="1"/>
  <c r="C5" i="2"/>
  <c r="D3" i="2"/>
  <c r="E3" i="2" s="1"/>
  <c r="F3" i="2" s="1"/>
  <c r="C3" i="2"/>
  <c r="I2" i="2"/>
  <c r="J2" i="2" s="1"/>
  <c r="K2" i="2" s="1"/>
  <c r="L2" i="2" s="1"/>
  <c r="M2" i="2" s="1"/>
  <c r="N2" i="2" s="1"/>
  <c r="O2" i="2" s="1"/>
  <c r="P2" i="2" s="1"/>
  <c r="H2" i="2"/>
  <c r="D2" i="2"/>
  <c r="E2" i="2" s="1"/>
  <c r="F2" i="2" s="1"/>
  <c r="C2" i="2"/>
  <c r="J3" i="3" l="1" a="1"/>
  <c r="J3" i="3" s="1"/>
  <c r="K3" i="3" l="1" a="1"/>
  <c r="K3" i="3" s="1"/>
  <c r="L3" i="3" l="1" a="1"/>
  <c r="L3" i="3" s="1"/>
  <c r="M3" i="3" s="1" a="1"/>
  <c r="M3" i="3" s="1"/>
  <c r="N3" i="3" l="1" a="1"/>
  <c r="N3" i="3" s="1"/>
  <c r="O3" i="3" l="1" a="1"/>
  <c r="O3" i="3" s="1"/>
  <c r="P3" i="3" l="1" a="1"/>
  <c r="P3" i="3" s="1"/>
  <c r="Q3" i="3" l="1" a="1"/>
  <c r="Q3" i="3" s="1"/>
  <c r="R3" i="3" s="1" a="1"/>
  <c r="R3" i="3" s="1"/>
  <c r="S3" i="3" l="1" a="1"/>
  <c r="S3" i="3" s="1"/>
  <c r="T3" i="3" l="1" a="1"/>
  <c r="T3" i="3" s="1"/>
  <c r="U3" i="3" l="1" a="1"/>
  <c r="U3" i="3" s="1"/>
  <c r="V3" i="3" l="1" a="1"/>
  <c r="V3" i="3" s="1"/>
  <c r="W3" i="3" l="1" a="1"/>
  <c r="W3" i="3" s="1"/>
  <c r="X3" i="3" l="1" a="1"/>
  <c r="X3" i="3" s="1"/>
  <c r="Y3" i="3" l="1" a="1"/>
  <c r="Y3" i="3" s="1"/>
  <c r="Z3" i="3" l="1" a="1"/>
  <c r="Z3" i="3" s="1"/>
  <c r="AA3" i="3" l="1" a="1"/>
  <c r="AA3" i="3" s="1"/>
  <c r="AB3" i="3" l="1" a="1"/>
  <c r="AB3" i="3" s="1"/>
  <c r="AC3" i="3" l="1" a="1"/>
  <c r="AC3" i="3" s="1"/>
  <c r="AD3" i="3" l="1" a="1"/>
  <c r="AD3" i="3" s="1"/>
  <c r="AE3" i="3" l="1" a="1"/>
  <c r="AE3" i="3" s="1"/>
  <c r="AF3" i="3" l="1" a="1"/>
  <c r="AF3" i="3" s="1"/>
  <c r="AG3" i="3" l="1" a="1"/>
  <c r="AG3" i="3" s="1"/>
  <c r="AH3" i="3" l="1" a="1"/>
  <c r="AH3" i="3" s="1"/>
  <c r="AI3" i="3" l="1" a="1"/>
  <c r="AI3" i="3" s="1"/>
  <c r="AJ3" i="3" l="1" a="1"/>
  <c r="AJ3" i="3" s="1"/>
  <c r="AK3" i="3" l="1" a="1"/>
  <c r="AK3" i="3" s="1"/>
  <c r="AL3" i="3" s="1" a="1"/>
  <c r="AL3" i="3" s="1"/>
  <c r="AM3" i="3" s="1" a="1"/>
  <c r="AM3" i="3" s="1"/>
  <c r="AN3" i="3" l="1" a="1"/>
  <c r="AN3" i="3" s="1"/>
  <c r="AO3" i="3" s="1" a="1"/>
  <c r="AO3" i="3" s="1"/>
  <c r="AP3" i="3" l="1" a="1"/>
  <c r="AP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<sst xmlns="http://schemas.openxmlformats.org/spreadsheetml/2006/main" count="18" uniqueCount="11">
  <si>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BMRESP BAU Minimum Required EV Sales Percentage</t>
  </si>
  <si>
    <t>Source:</t>
  </si>
  <si>
    <t>Notes</t>
  </si>
  <si>
    <t>LDVs</t>
  </si>
  <si>
    <t>HDVs</t>
  </si>
  <si>
    <t>aircraft</t>
  </si>
  <si>
    <t>rail</t>
  </si>
  <si>
    <t>ships</t>
  </si>
  <si>
    <t>motorbikes</t>
  </si>
  <si>
    <t>Sales Percentage (dimensionless)</t>
  </si>
  <si>
    <t>“十四五”及中长期中国交通部门低碳化的机遇与路径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</si>
</sst>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" sqref="B3"/>
    </sheetView>
  </sheetViews>
  <sheetFormatPr defaultRowHeight="13.5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10</v>
      </c>
    </row>
    <row r="8" spans="1:2" x14ac:dyDescent="0.3">
      <c r="A8" s="1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P7"/>
  <sheetViews>
    <sheetView workbookViewId="0">
      <selection activeCell="G3" sqref="G3"/>
    </sheetView>
  </sheetViews>
  <sheetFormatPr defaultRowHeight="13.5" x14ac:dyDescent="0.3"/>
  <cols>
    <col min="1" max="1" width="19.265625" customWidth="1"/>
  </cols>
  <sheetData>
    <row r="1" spans="1:42" ht="27" x14ac:dyDescent="0.3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3">
      <c r="A2" t="s">
        <v>3</v>
      </c>
      <c r="B2" s="3">
        <v>0.05</v>
      </c>
      <c r="C2" s="3">
        <f>B2+2.6%</f>
        <v>7.6000000000000012E-2</v>
      </c>
      <c r="D2" s="3">
        <f t="shared" ref="D2:F2" si="0">C2+2.6%</f>
        <v>0.10200000000000001</v>
      </c>
      <c r="E2" s="3">
        <f t="shared" si="0"/>
        <v>0.128</v>
      </c>
      <c r="F2" s="3">
        <f t="shared" si="0"/>
        <v>0.154</v>
      </c>
      <c r="G2" s="3">
        <v>0.18</v>
      </c>
      <c r="H2" s="3">
        <f>G2+2.95%</f>
        <v>0.20949999999999999</v>
      </c>
      <c r="I2" s="3">
        <f t="shared" ref="I2:P2" si="1">H2+2.95%</f>
        <v>0.23899999999999999</v>
      </c>
      <c r="J2" s="3">
        <f t="shared" si="1"/>
        <v>0.26850000000000002</v>
      </c>
      <c r="K2" s="3">
        <f t="shared" si="1"/>
        <v>0.29800000000000004</v>
      </c>
      <c r="L2" s="3">
        <f t="shared" si="1"/>
        <v>0.32750000000000007</v>
      </c>
      <c r="M2" s="3">
        <f t="shared" si="1"/>
        <v>0.3570000000000001</v>
      </c>
      <c r="N2" s="3">
        <f t="shared" si="1"/>
        <v>0.38650000000000012</v>
      </c>
      <c r="O2" s="3">
        <f t="shared" si="1"/>
        <v>0.41600000000000015</v>
      </c>
      <c r="P2" s="3">
        <f t="shared" si="1"/>
        <v>0.44550000000000017</v>
      </c>
      <c r="Q2" s="3">
        <v>0.47499999999999998</v>
      </c>
      <c r="R2" s="3">
        <v>0.47499999999999998</v>
      </c>
      <c r="S2" s="3">
        <v>0.47499999999999998</v>
      </c>
      <c r="T2" s="3">
        <v>0.47499999999999998</v>
      </c>
      <c r="U2" s="3">
        <v>0.47499999999999998</v>
      </c>
      <c r="V2" s="3">
        <v>0.47499999999999998</v>
      </c>
      <c r="W2" s="3">
        <v>0.47499999999999998</v>
      </c>
      <c r="X2" s="3">
        <v>0.47499999999999998</v>
      </c>
      <c r="Y2" s="3">
        <v>0.47499999999999998</v>
      </c>
      <c r="Z2" s="3">
        <v>0.47499999999999998</v>
      </c>
      <c r="AA2" s="3">
        <v>0.47499999999999998</v>
      </c>
      <c r="AB2" s="3">
        <v>0.47499999999999998</v>
      </c>
      <c r="AC2" s="3">
        <v>0.47499999999999998</v>
      </c>
      <c r="AD2" s="3">
        <v>0.47499999999999998</v>
      </c>
      <c r="AE2" s="3">
        <v>0.47499999999999998</v>
      </c>
      <c r="AF2" s="3">
        <v>0.47499999999999998</v>
      </c>
      <c r="AG2" s="3">
        <v>0.47499999999999998</v>
      </c>
      <c r="AH2" s="3">
        <v>0.47499999999999998</v>
      </c>
      <c r="AI2" s="3">
        <v>0.47499999999999998</v>
      </c>
      <c r="AJ2" s="3">
        <v>0.47499999999999998</v>
      </c>
      <c r="AK2" s="3">
        <v>0.47499999999999998</v>
      </c>
      <c r="AL2" s="3">
        <v>0.47499999999999998</v>
      </c>
      <c r="AM2" s="3">
        <v>0.47499999999999998</v>
      </c>
      <c r="AN2" s="3">
        <v>0.47499999999999998</v>
      </c>
      <c r="AO2" s="3">
        <v>0.47499999999999998</v>
      </c>
      <c r="AP2" s="3">
        <v>0.47499999999999998</v>
      </c>
    </row>
    <row r="3" spans="1:42" x14ac:dyDescent="0.3">
      <c r="A3" t="s">
        <v>4</v>
      </c>
      <c r="B3" s="3">
        <v>0.05</v>
      </c>
      <c r="C3" s="3">
        <f>B3+19%</f>
        <v>0.24</v>
      </c>
      <c r="D3" s="3">
        <f t="shared" ref="D3:F3" si="2">C3+19%</f>
        <v>0.43</v>
      </c>
      <c r="E3" s="3">
        <f t="shared" si="2"/>
        <v>0.62</v>
      </c>
      <c r="F3" s="3">
        <f t="shared" si="2"/>
        <v>0.81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</row>
    <row r="4" spans="1:42" x14ac:dyDescent="0.3">
      <c r="A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3">
      <c r="A5" t="s">
        <v>6</v>
      </c>
      <c r="B5" s="3">
        <v>0.72799999999999998</v>
      </c>
      <c r="C5" s="3">
        <f>B5+0.68%</f>
        <v>0.73480000000000001</v>
      </c>
      <c r="D5" s="3">
        <f t="shared" ref="D5:AO5" si="3">C5+0.68%</f>
        <v>0.74160000000000004</v>
      </c>
      <c r="E5" s="3">
        <f t="shared" si="3"/>
        <v>0.74840000000000007</v>
      </c>
      <c r="F5" s="3">
        <f t="shared" si="3"/>
        <v>0.75520000000000009</v>
      </c>
      <c r="G5" s="3">
        <f t="shared" si="3"/>
        <v>0.76200000000000012</v>
      </c>
      <c r="H5" s="3">
        <f t="shared" si="3"/>
        <v>0.76880000000000015</v>
      </c>
      <c r="I5" s="3">
        <f t="shared" si="3"/>
        <v>0.77560000000000018</v>
      </c>
      <c r="J5" s="3">
        <f t="shared" si="3"/>
        <v>0.78240000000000021</v>
      </c>
      <c r="K5" s="3">
        <f t="shared" si="3"/>
        <v>0.78920000000000023</v>
      </c>
      <c r="L5" s="3">
        <f t="shared" si="3"/>
        <v>0.79600000000000026</v>
      </c>
      <c r="M5" s="3">
        <f t="shared" si="3"/>
        <v>0.80280000000000029</v>
      </c>
      <c r="N5" s="3">
        <f t="shared" si="3"/>
        <v>0.80960000000000032</v>
      </c>
      <c r="O5" s="3">
        <f t="shared" si="3"/>
        <v>0.81640000000000035</v>
      </c>
      <c r="P5" s="3">
        <f t="shared" si="3"/>
        <v>0.82320000000000038</v>
      </c>
      <c r="Q5" s="3">
        <f t="shared" si="3"/>
        <v>0.8300000000000004</v>
      </c>
      <c r="R5" s="3">
        <f t="shared" si="3"/>
        <v>0.83680000000000043</v>
      </c>
      <c r="S5" s="3">
        <f t="shared" si="3"/>
        <v>0.84360000000000046</v>
      </c>
      <c r="T5" s="3">
        <f t="shared" si="3"/>
        <v>0.85040000000000049</v>
      </c>
      <c r="U5" s="3">
        <f t="shared" si="3"/>
        <v>0.85720000000000052</v>
      </c>
      <c r="V5" s="3">
        <f t="shared" si="3"/>
        <v>0.86400000000000055</v>
      </c>
      <c r="W5" s="3">
        <f t="shared" si="3"/>
        <v>0.87080000000000057</v>
      </c>
      <c r="X5" s="3">
        <f t="shared" si="3"/>
        <v>0.8776000000000006</v>
      </c>
      <c r="Y5" s="3">
        <f t="shared" si="3"/>
        <v>0.88440000000000063</v>
      </c>
      <c r="Z5" s="3">
        <f t="shared" si="3"/>
        <v>0.89120000000000066</v>
      </c>
      <c r="AA5" s="3">
        <f t="shared" si="3"/>
        <v>0.89800000000000069</v>
      </c>
      <c r="AB5" s="3">
        <f t="shared" si="3"/>
        <v>0.90480000000000071</v>
      </c>
      <c r="AC5" s="3">
        <f t="shared" si="3"/>
        <v>0.91160000000000074</v>
      </c>
      <c r="AD5" s="3">
        <f t="shared" si="3"/>
        <v>0.91840000000000077</v>
      </c>
      <c r="AE5" s="3">
        <f t="shared" si="3"/>
        <v>0.9252000000000008</v>
      </c>
      <c r="AF5" s="3">
        <f t="shared" si="3"/>
        <v>0.93200000000000083</v>
      </c>
      <c r="AG5" s="3">
        <f t="shared" si="3"/>
        <v>0.93880000000000086</v>
      </c>
      <c r="AH5" s="3">
        <f t="shared" si="3"/>
        <v>0.94560000000000088</v>
      </c>
      <c r="AI5" s="3">
        <f t="shared" si="3"/>
        <v>0.95240000000000091</v>
      </c>
      <c r="AJ5" s="3">
        <f t="shared" si="3"/>
        <v>0.95920000000000094</v>
      </c>
      <c r="AK5" s="3">
        <f t="shared" si="3"/>
        <v>0.96600000000000097</v>
      </c>
      <c r="AL5" s="3">
        <f t="shared" si="3"/>
        <v>0.972800000000001</v>
      </c>
      <c r="AM5" s="3">
        <f t="shared" si="3"/>
        <v>0.97960000000000103</v>
      </c>
      <c r="AN5" s="3">
        <f t="shared" si="3"/>
        <v>0.98640000000000105</v>
      </c>
      <c r="AO5" s="3">
        <f t="shared" si="3"/>
        <v>0.99320000000000108</v>
      </c>
      <c r="AP5" s="3">
        <v>1</v>
      </c>
    </row>
    <row r="6" spans="1:42" x14ac:dyDescent="0.3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3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P7"/>
  <sheetViews>
    <sheetView tabSelected="1" workbookViewId="0">
      <selection activeCell="H3" sqref="H3:AP3"/>
    </sheetView>
  </sheetViews>
  <sheetFormatPr defaultRowHeight="13.5" x14ac:dyDescent="0.3"/>
  <cols>
    <col min="1" max="1" width="19.265625" customWidth="1"/>
    <col min="8" max="8" width="11.1328125" bestFit="1" customWidth="1"/>
    <col min="9" max="9" width="9.9296875" customWidth="1"/>
  </cols>
  <sheetData>
    <row r="1" spans="1:42" ht="27" x14ac:dyDescent="0.3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3">
      <c r="A2" t="s">
        <v>3</v>
      </c>
      <c r="B2" s="3">
        <v>0</v>
      </c>
      <c r="C2" s="3">
        <f>B2+2%</f>
        <v>0.02</v>
      </c>
      <c r="D2" s="3">
        <f t="shared" ref="D2:F2" si="0">C2+2%</f>
        <v>0.04</v>
      </c>
      <c r="E2" s="3">
        <f t="shared" si="0"/>
        <v>0.06</v>
      </c>
      <c r="F2" s="3">
        <f t="shared" si="0"/>
        <v>0.08</v>
      </c>
      <c r="G2" s="3">
        <v>0.1</v>
      </c>
      <c r="H2" s="3">
        <f>G2+3.75%</f>
        <v>0.13750000000000001</v>
      </c>
      <c r="I2" s="3">
        <f t="shared" ref="I2:P2" si="1">H2+3.75%</f>
        <v>0.17500000000000002</v>
      </c>
      <c r="J2" s="3">
        <f t="shared" si="1"/>
        <v>0.21250000000000002</v>
      </c>
      <c r="K2" s="3">
        <f t="shared" si="1"/>
        <v>0.25</v>
      </c>
      <c r="L2" s="3">
        <f t="shared" si="1"/>
        <v>0.28749999999999998</v>
      </c>
      <c r="M2" s="3">
        <f t="shared" si="1"/>
        <v>0.32499999999999996</v>
      </c>
      <c r="N2" s="3">
        <f t="shared" si="1"/>
        <v>0.36249999999999993</v>
      </c>
      <c r="O2" s="3">
        <f t="shared" si="1"/>
        <v>0.39999999999999991</v>
      </c>
      <c r="P2" s="3">
        <f t="shared" si="1"/>
        <v>0.43749999999999989</v>
      </c>
      <c r="Q2" s="3">
        <v>0.47499999999999998</v>
      </c>
      <c r="R2" s="3">
        <v>0.47499999999999998</v>
      </c>
      <c r="S2" s="3">
        <v>0.47499999999999998</v>
      </c>
      <c r="T2" s="3">
        <v>0.47499999999999998</v>
      </c>
      <c r="U2" s="3">
        <v>0.47499999999999998</v>
      </c>
      <c r="V2" s="3">
        <v>0.47499999999999998</v>
      </c>
      <c r="W2" s="3">
        <v>0.47499999999999998</v>
      </c>
      <c r="X2" s="3">
        <v>0.47499999999999998</v>
      </c>
      <c r="Y2" s="3">
        <v>0.47499999999999998</v>
      </c>
      <c r="Z2" s="3">
        <v>0.47499999999999998</v>
      </c>
      <c r="AA2" s="3">
        <v>0.47499999999999998</v>
      </c>
      <c r="AB2" s="3">
        <v>0.47499999999999998</v>
      </c>
      <c r="AC2" s="3">
        <v>0.47499999999999998</v>
      </c>
      <c r="AD2" s="3">
        <v>0.47499999999999998</v>
      </c>
      <c r="AE2" s="3">
        <v>0.47499999999999998</v>
      </c>
      <c r="AF2" s="3">
        <v>0.47499999999999998</v>
      </c>
      <c r="AG2" s="3">
        <v>0.47499999999999998</v>
      </c>
      <c r="AH2" s="3">
        <v>0.47499999999999998</v>
      </c>
      <c r="AI2" s="3">
        <v>0.47499999999999998</v>
      </c>
      <c r="AJ2" s="3">
        <v>0.47499999999999998</v>
      </c>
      <c r="AK2" s="3">
        <v>0.47499999999999998</v>
      </c>
      <c r="AL2" s="3">
        <v>0.47499999999999998</v>
      </c>
      <c r="AM2" s="3">
        <v>0.47499999999999998</v>
      </c>
      <c r="AN2" s="3">
        <v>0.47499999999999998</v>
      </c>
      <c r="AO2" s="3">
        <v>0.47499999999999998</v>
      </c>
      <c r="AP2" s="3">
        <v>0.47499999999999998</v>
      </c>
    </row>
    <row r="3" spans="1:42" x14ac:dyDescent="0.3">
      <c r="A3" t="s">
        <v>4</v>
      </c>
      <c r="B3" s="3">
        <v>0</v>
      </c>
      <c r="C3" s="3">
        <v>2E-3</v>
      </c>
      <c r="D3" s="3">
        <v>4.0000000000000001E-3</v>
      </c>
      <c r="E3" s="3">
        <v>6.0000000000000001E-3</v>
      </c>
      <c r="F3" s="3">
        <v>8.0000000000000002E-3</v>
      </c>
      <c r="G3" s="3">
        <v>0.01</v>
      </c>
      <c r="H3" s="3" cm="1">
        <f t="array" ref="H3">TREND(B3:G3,B1:G1,H1)</f>
        <v>1.2000000000000455E-2</v>
      </c>
      <c r="I3" s="3" cm="1">
        <f t="array" ref="I3">TREND(C3:H3,C1:H1,I1)</f>
        <v>1.3999999999999346E-2</v>
      </c>
      <c r="J3" s="3" cm="1">
        <f t="array" ref="J3">TREND(D3:I3,D1:I1,J1)</f>
        <v>1.6000000000000014E-2</v>
      </c>
      <c r="K3" s="3" cm="1">
        <f t="array" ref="K3">TREND(E3:J3,E1:J1,K1)</f>
        <v>1.7999999999999794E-2</v>
      </c>
      <c r="L3" s="3" cm="1">
        <f t="array" ref="L3">TREND(F3:K3,F1:K1,L1)</f>
        <v>1.9999999999999574E-2</v>
      </c>
      <c r="M3" s="3" cm="1">
        <f t="array" ref="M3">TREND(G3:L3,G1:L1,M1)</f>
        <v>2.1999999999999353E-2</v>
      </c>
      <c r="N3" s="3" cm="1">
        <f t="array" ref="N3">TREND(H3:M3,H1:M1,N1)</f>
        <v>2.3999999999999133E-2</v>
      </c>
      <c r="O3" s="3" cm="1">
        <f t="array" ref="O3">TREND(I3:N3,I1:N1,O1)</f>
        <v>2.5999999999998913E-2</v>
      </c>
      <c r="P3" s="3" cm="1">
        <f t="array" ref="P3">TREND(J3:O3,J1:O1,P1)</f>
        <v>2.7999999999998693E-2</v>
      </c>
      <c r="Q3" s="3" cm="1">
        <f t="array" ref="Q3">TREND(K3:P3,K1:P1,Q1)</f>
        <v>2.9999999999998472E-2</v>
      </c>
      <c r="R3" s="3" cm="1">
        <f t="array" ref="R3">TREND(L3:Q3,L1:Q1,R1)</f>
        <v>3.1999999999998252E-2</v>
      </c>
      <c r="S3" s="3" cm="1">
        <f t="array" ref="S3">TREND(M3:R3,M1:R1,S1)</f>
        <v>3.3999999999998032E-2</v>
      </c>
      <c r="T3" s="3" cm="1">
        <f t="array" ref="T3">TREND(N3:S3,N1:S1,T1)</f>
        <v>3.5999999999997812E-2</v>
      </c>
      <c r="U3" s="3" cm="1">
        <f t="array" ref="U3">TREND(O3:T3,O1:T1,U1)</f>
        <v>3.7999999999997591E-2</v>
      </c>
      <c r="V3" s="3" cm="1">
        <f t="array" ref="V3">TREND(P3:U3,P1:U1,V1)</f>
        <v>3.9999999999997371E-2</v>
      </c>
      <c r="W3" s="3" cm="1">
        <f t="array" ref="W3">TREND(Q3:V3,Q1:V1,W1)</f>
        <v>4.1999999999997151E-2</v>
      </c>
      <c r="X3" s="3" cm="1">
        <f t="array" ref="X3">TREND(R3:W3,R1:W1,X1)</f>
        <v>4.399999999999693E-2</v>
      </c>
      <c r="Y3" s="3" cm="1">
        <f t="array" ref="Y3">TREND(S3:X3,S1:X1,Y1)</f>
        <v>4.599999999999671E-2</v>
      </c>
      <c r="Z3" s="3" cm="1">
        <f t="array" ref="Z3">TREND(T3:Y3,T1:Y1,Z1)</f>
        <v>4.799999999999649E-2</v>
      </c>
      <c r="AA3" s="3" cm="1">
        <f t="array" ref="AA3">TREND(U3:Z3,U1:Z1,AA1)</f>
        <v>4.999999999999627E-2</v>
      </c>
      <c r="AB3" s="3" cm="1">
        <f t="array" ref="AB3">TREND(V3:AA3,V1:AA1,AB1)</f>
        <v>5.1999999999996049E-2</v>
      </c>
      <c r="AC3" s="3" cm="1">
        <f t="array" ref="AC3">TREND(W3:AB3,W1:AB1,AC1)</f>
        <v>5.3999999999995829E-2</v>
      </c>
      <c r="AD3" s="3" cm="1">
        <f t="array" ref="AD3">TREND(X3:AC3,X1:AC1,AD1)</f>
        <v>5.5999999999995609E-2</v>
      </c>
      <c r="AE3" s="3" cm="1">
        <f t="array" ref="AE3">TREND(Y3:AD3,Y1:AD1,AE1)</f>
        <v>5.7999999999995389E-2</v>
      </c>
      <c r="AF3" s="3" cm="1">
        <f t="array" ref="AF3">TREND(Z3:AE3,Z1:AE1,AF1)</f>
        <v>5.9999999999995168E-2</v>
      </c>
      <c r="AG3" s="3" cm="1">
        <f t="array" ref="AG3">TREND(AA3:AF3,AA1:AF1,AG1)</f>
        <v>6.1999999999994948E-2</v>
      </c>
      <c r="AH3" s="3" cm="1">
        <f t="array" ref="AH3">TREND(AB3:AG3,AB1:AG1,AH1)</f>
        <v>6.3999999999994728E-2</v>
      </c>
      <c r="AI3" s="3" cm="1">
        <f t="array" ref="AI3">TREND(AC3:AH3,AC1:AH1,AI1)</f>
        <v>6.5999999999994508E-2</v>
      </c>
      <c r="AJ3" s="3" cm="1">
        <f t="array" ref="AJ3">TREND(AD3:AI3,AD1:AI1,AJ1)</f>
        <v>6.7999999999994287E-2</v>
      </c>
      <c r="AK3" s="3" cm="1">
        <f t="array" ref="AK3">TREND(AE3:AJ3,AE1:AJ1,AK1)</f>
        <v>6.9999999999994067E-2</v>
      </c>
      <c r="AL3" s="3" cm="1">
        <f t="array" ref="AL3">TREND(AF3:AK3,AF1:AK1,AL1)</f>
        <v>7.1999999999993847E-2</v>
      </c>
      <c r="AM3" s="3" cm="1">
        <f t="array" ref="AM3">TREND(AG3:AL3,AG1:AL1,AM1)</f>
        <v>7.3999999999993626E-2</v>
      </c>
      <c r="AN3" s="3" cm="1">
        <f t="array" ref="AN3">TREND(AH3:AM3,AH1:AM1,AN1)</f>
        <v>7.5999999999993406E-2</v>
      </c>
      <c r="AO3" s="3" cm="1">
        <f t="array" ref="AO3">TREND(AI3:AN3,AI1:AN1,AO1)</f>
        <v>7.7999999999993186E-2</v>
      </c>
      <c r="AP3" s="3" cm="1">
        <f t="array" ref="AP3">TREND(AJ3:AO3,AJ1:AO1,AP1)</f>
        <v>7.9999999999992966E-2</v>
      </c>
    </row>
    <row r="4" spans="1:42" x14ac:dyDescent="0.3">
      <c r="A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3">
      <c r="A5" t="s">
        <v>6</v>
      </c>
      <c r="B5" s="3">
        <v>0.72799999999999998</v>
      </c>
      <c r="C5" s="3">
        <f>B5+1.44%</f>
        <v>0.74239999999999995</v>
      </c>
      <c r="D5" s="3">
        <f t="shared" ref="D5:F5" si="2">C5+1.44%</f>
        <v>0.75679999999999992</v>
      </c>
      <c r="E5" s="3">
        <f t="shared" si="2"/>
        <v>0.77119999999999989</v>
      </c>
      <c r="F5" s="3">
        <f t="shared" si="2"/>
        <v>0.78559999999999985</v>
      </c>
      <c r="G5" s="3">
        <v>0.8</v>
      </c>
      <c r="H5" s="3">
        <f>G5+0.5714%</f>
        <v>0.80571400000000004</v>
      </c>
      <c r="I5" s="3">
        <f t="shared" ref="I5:AO5" si="3">H5+0.5714%</f>
        <v>0.81142800000000004</v>
      </c>
      <c r="J5" s="3">
        <f t="shared" si="3"/>
        <v>0.81714200000000003</v>
      </c>
      <c r="K5" s="3">
        <f t="shared" si="3"/>
        <v>0.82285600000000003</v>
      </c>
      <c r="L5" s="3">
        <f t="shared" si="3"/>
        <v>0.82857000000000003</v>
      </c>
      <c r="M5" s="3">
        <f t="shared" si="3"/>
        <v>0.83428400000000003</v>
      </c>
      <c r="N5" s="3">
        <f t="shared" si="3"/>
        <v>0.83999800000000002</v>
      </c>
      <c r="O5" s="3">
        <f t="shared" si="3"/>
        <v>0.84571200000000002</v>
      </c>
      <c r="P5" s="3">
        <f t="shared" si="3"/>
        <v>0.85142600000000002</v>
      </c>
      <c r="Q5" s="3">
        <f t="shared" si="3"/>
        <v>0.85714000000000001</v>
      </c>
      <c r="R5" s="3">
        <f t="shared" si="3"/>
        <v>0.86285400000000001</v>
      </c>
      <c r="S5" s="3">
        <f t="shared" si="3"/>
        <v>0.86856800000000001</v>
      </c>
      <c r="T5" s="3">
        <f t="shared" si="3"/>
        <v>0.874282</v>
      </c>
      <c r="U5" s="3">
        <f t="shared" si="3"/>
        <v>0.879996</v>
      </c>
      <c r="V5" s="3">
        <f t="shared" si="3"/>
        <v>0.88571</v>
      </c>
      <c r="W5" s="3">
        <f t="shared" si="3"/>
        <v>0.89142399999999999</v>
      </c>
      <c r="X5" s="3">
        <f t="shared" si="3"/>
        <v>0.89713799999999999</v>
      </c>
      <c r="Y5" s="3">
        <f t="shared" si="3"/>
        <v>0.90285199999999999</v>
      </c>
      <c r="Z5" s="3">
        <f t="shared" si="3"/>
        <v>0.90856599999999998</v>
      </c>
      <c r="AA5" s="3">
        <f t="shared" si="3"/>
        <v>0.91427999999999998</v>
      </c>
      <c r="AB5" s="3">
        <f t="shared" si="3"/>
        <v>0.91999399999999998</v>
      </c>
      <c r="AC5" s="3">
        <f t="shared" si="3"/>
        <v>0.92570799999999998</v>
      </c>
      <c r="AD5" s="3">
        <f t="shared" si="3"/>
        <v>0.93142199999999997</v>
      </c>
      <c r="AE5" s="3">
        <f t="shared" si="3"/>
        <v>0.93713599999999997</v>
      </c>
      <c r="AF5" s="3">
        <f t="shared" si="3"/>
        <v>0.94284999999999997</v>
      </c>
      <c r="AG5" s="3">
        <f t="shared" si="3"/>
        <v>0.94856399999999996</v>
      </c>
      <c r="AH5" s="3">
        <f t="shared" si="3"/>
        <v>0.95427799999999996</v>
      </c>
      <c r="AI5" s="3">
        <f t="shared" si="3"/>
        <v>0.95999199999999996</v>
      </c>
      <c r="AJ5" s="3">
        <f t="shared" si="3"/>
        <v>0.96570599999999995</v>
      </c>
      <c r="AK5" s="3">
        <f t="shared" si="3"/>
        <v>0.97141999999999995</v>
      </c>
      <c r="AL5" s="3">
        <f t="shared" si="3"/>
        <v>0.97713399999999995</v>
      </c>
      <c r="AM5" s="3">
        <f t="shared" si="3"/>
        <v>0.98284799999999994</v>
      </c>
      <c r="AN5" s="3">
        <f t="shared" si="3"/>
        <v>0.98856199999999994</v>
      </c>
      <c r="AO5" s="3">
        <f t="shared" si="3"/>
        <v>0.99427599999999994</v>
      </c>
      <c r="AP5" s="3">
        <v>1</v>
      </c>
    </row>
    <row r="6" spans="1:42" x14ac:dyDescent="0.3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3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Liya</cp:lastModifiedBy>
  <dcterms:created xsi:type="dcterms:W3CDTF">2017-06-22T21:33:08Z</dcterms:created>
  <dcterms:modified xsi:type="dcterms:W3CDTF">2022-01-11T09:06:43Z</dcterms:modified>
</cp:coreProperties>
</file>