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智汇绿行\工作材料\EPS\建模\eps-shandong\InputData\trans\BPoEFUbVT\"/>
    </mc:Choice>
  </mc:AlternateContent>
  <xr:revisionPtr revIDLastSave="0" documentId="13_ncr:1_{58256EDB-9291-4DE5-8341-84F00899779A}" xr6:coauthVersionLast="47" xr6:coauthVersionMax="47" xr10:uidLastSave="{00000000-0000-0000-0000-000000000000}"/>
  <bookViews>
    <workbookView xWindow="-98" yWindow="-98" windowWidth="21795" windowHeight="12975" firstSheet="2" activeTab="6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49" l="1"/>
  <c r="AI2" i="49"/>
  <c r="AJ2" i="49"/>
  <c r="AK2" i="49"/>
  <c r="AL2" i="49"/>
  <c r="AM2" i="49"/>
  <c r="AN2" i="49"/>
  <c r="AO2" i="49"/>
  <c r="AP2" i="49"/>
  <c r="AH3" i="49"/>
  <c r="AI3" i="49"/>
  <c r="AJ3" i="49"/>
  <c r="AK3" i="49"/>
  <c r="AL3" i="49"/>
  <c r="AM3" i="49"/>
  <c r="AN3" i="49"/>
  <c r="AO3" i="49"/>
  <c r="AP3" i="49"/>
  <c r="AH4" i="49"/>
  <c r="AI4" i="49"/>
  <c r="AJ4" i="49"/>
  <c r="AK4" i="49"/>
  <c r="AL4" i="49"/>
  <c r="AM4" i="49"/>
  <c r="AN4" i="49"/>
  <c r="AO4" i="49"/>
  <c r="AP4" i="49"/>
  <c r="AH5" i="49"/>
  <c r="AI5" i="49"/>
  <c r="AJ5" i="49"/>
  <c r="AK5" i="49"/>
  <c r="AL5" i="49"/>
  <c r="AM5" i="49"/>
  <c r="AN5" i="49"/>
  <c r="AO5" i="49"/>
  <c r="AP5" i="49"/>
  <c r="AH6" i="49"/>
  <c r="AI6" i="49"/>
  <c r="AJ6" i="49"/>
  <c r="AK6" i="49"/>
  <c r="AL6" i="49"/>
  <c r="AM6" i="49"/>
  <c r="AN6" i="49"/>
  <c r="AO6" i="49"/>
  <c r="AP6" i="49"/>
  <c r="AH7" i="49"/>
  <c r="AI7" i="49"/>
  <c r="AJ7" i="49"/>
  <c r="AK7" i="49"/>
  <c r="AL7" i="49"/>
  <c r="AM7" i="49"/>
  <c r="AN7" i="49"/>
  <c r="AO7" i="49"/>
  <c r="AP7" i="49"/>
  <c r="AH8" i="49"/>
  <c r="AI8" i="49"/>
  <c r="AJ8" i="49"/>
  <c r="AK8" i="49"/>
  <c r="AL8" i="49"/>
  <c r="AM8" i="49"/>
  <c r="AN8" i="49"/>
  <c r="AO8" i="49"/>
  <c r="AP8" i="49"/>
  <c r="AH9" i="49"/>
  <c r="AI9" i="49"/>
  <c r="AJ9" i="49"/>
  <c r="AK9" i="49"/>
  <c r="AL9" i="49"/>
  <c r="AM9" i="49"/>
  <c r="AN9" i="49"/>
  <c r="AO9" i="49"/>
  <c r="AP9" i="49"/>
  <c r="AH10" i="49"/>
  <c r="AI10" i="49"/>
  <c r="AJ10" i="49"/>
  <c r="AK10" i="49"/>
  <c r="AL10" i="49"/>
  <c r="AM10" i="49"/>
  <c r="AN10" i="49"/>
  <c r="AO10" i="49"/>
  <c r="AP10" i="49"/>
  <c r="AH11" i="49"/>
  <c r="AI11" i="49"/>
  <c r="AJ11" i="49"/>
  <c r="AK11" i="49"/>
  <c r="AL11" i="49"/>
  <c r="AM11" i="49"/>
  <c r="AN11" i="49"/>
  <c r="AO11" i="49"/>
  <c r="AP11" i="49"/>
  <c r="AG3" i="49"/>
  <c r="AG4" i="49"/>
  <c r="AG5" i="49"/>
  <c r="AG6" i="49"/>
  <c r="AG7" i="49"/>
  <c r="AG8" i="49"/>
  <c r="AG9" i="49"/>
  <c r="AG10" i="49"/>
  <c r="AG11" i="49"/>
  <c r="AG2" i="49"/>
  <c r="AH2" i="48"/>
  <c r="AI2" i="48"/>
  <c r="AJ2" i="48"/>
  <c r="AK2" i="48"/>
  <c r="AL2" i="48"/>
  <c r="AM2" i="48"/>
  <c r="AN2" i="48"/>
  <c r="AO2" i="48"/>
  <c r="AP2" i="48"/>
  <c r="AH3" i="48"/>
  <c r="AI3" i="48"/>
  <c r="AJ3" i="48"/>
  <c r="AK3" i="48"/>
  <c r="AL3" i="48"/>
  <c r="AM3" i="48"/>
  <c r="AN3" i="48"/>
  <c r="AO3" i="48"/>
  <c r="AP3" i="48"/>
  <c r="AH4" i="48"/>
  <c r="AI4" i="48"/>
  <c r="AJ4" i="48"/>
  <c r="AK4" i="48"/>
  <c r="AL4" i="48"/>
  <c r="AM4" i="48"/>
  <c r="AN4" i="48"/>
  <c r="AO4" i="48"/>
  <c r="AP4" i="48"/>
  <c r="AH5" i="48"/>
  <c r="AI5" i="48"/>
  <c r="AJ5" i="48"/>
  <c r="AK5" i="48"/>
  <c r="AL5" i="48"/>
  <c r="AM5" i="48"/>
  <c r="AN5" i="48"/>
  <c r="AO5" i="48"/>
  <c r="AP5" i="48"/>
  <c r="AH6" i="48"/>
  <c r="AI6" i="48"/>
  <c r="AJ6" i="48"/>
  <c r="AK6" i="48"/>
  <c r="AL6" i="48"/>
  <c r="AM6" i="48"/>
  <c r="AN6" i="48"/>
  <c r="AO6" i="48"/>
  <c r="AP6" i="48"/>
  <c r="AH7" i="48"/>
  <c r="AI7" i="48"/>
  <c r="AJ7" i="48"/>
  <c r="AK7" i="48"/>
  <c r="AL7" i="48"/>
  <c r="AM7" i="48"/>
  <c r="AN7" i="48"/>
  <c r="AO7" i="48"/>
  <c r="AP7" i="48"/>
  <c r="AH8" i="48"/>
  <c r="AI8" i="48"/>
  <c r="AJ8" i="48"/>
  <c r="AK8" i="48"/>
  <c r="AL8" i="48"/>
  <c r="AM8" i="48"/>
  <c r="AN8" i="48"/>
  <c r="AO8" i="48"/>
  <c r="AP8" i="48"/>
  <c r="AH9" i="48"/>
  <c r="AI9" i="48"/>
  <c r="AJ9" i="48"/>
  <c r="AK9" i="48"/>
  <c r="AL9" i="48"/>
  <c r="AM9" i="48"/>
  <c r="AN9" i="48"/>
  <c r="AO9" i="48"/>
  <c r="AP9" i="48"/>
  <c r="AH10" i="48"/>
  <c r="AI10" i="48"/>
  <c r="AJ10" i="48"/>
  <c r="AK10" i="48"/>
  <c r="AL10" i="48"/>
  <c r="AM10" i="48"/>
  <c r="AN10" i="48"/>
  <c r="AO10" i="48"/>
  <c r="AP10" i="48"/>
  <c r="AH11" i="48"/>
  <c r="AI11" i="48"/>
  <c r="AJ11" i="48"/>
  <c r="AK11" i="48"/>
  <c r="AL11" i="48"/>
  <c r="AM11" i="48"/>
  <c r="AN11" i="48"/>
  <c r="AO11" i="48"/>
  <c r="AP11" i="48"/>
  <c r="AG3" i="48"/>
  <c r="AG4" i="48"/>
  <c r="AG5" i="48"/>
  <c r="AG6" i="48"/>
  <c r="AG7" i="48"/>
  <c r="AG8" i="48"/>
  <c r="AG9" i="48"/>
  <c r="AG10" i="48"/>
  <c r="AG11" i="48"/>
  <c r="AG2" i="48"/>
  <c r="AH2" i="47"/>
  <c r="AI2" i="47"/>
  <c r="AJ2" i="47"/>
  <c r="AK2" i="47"/>
  <c r="AL2" i="47"/>
  <c r="AM2" i="47"/>
  <c r="AN2" i="47"/>
  <c r="AO2" i="47"/>
  <c r="AP2" i="47"/>
  <c r="AH3" i="47"/>
  <c r="AI3" i="47"/>
  <c r="AJ3" i="47"/>
  <c r="AK3" i="47"/>
  <c r="AL3" i="47"/>
  <c r="AM3" i="47"/>
  <c r="AN3" i="47"/>
  <c r="AO3" i="47"/>
  <c r="AP3" i="47"/>
  <c r="AH4" i="47"/>
  <c r="AI4" i="47"/>
  <c r="AJ4" i="47"/>
  <c r="AK4" i="47"/>
  <c r="AL4" i="47"/>
  <c r="AM4" i="47"/>
  <c r="AN4" i="47"/>
  <c r="AO4" i="47"/>
  <c r="AP4" i="47"/>
  <c r="AH5" i="47"/>
  <c r="AI5" i="47"/>
  <c r="AJ5" i="47"/>
  <c r="AK5" i="47"/>
  <c r="AL5" i="47"/>
  <c r="AM5" i="47"/>
  <c r="AN5" i="47"/>
  <c r="AO5" i="47"/>
  <c r="AP5" i="47"/>
  <c r="AH6" i="47"/>
  <c r="AI6" i="47"/>
  <c r="AJ6" i="47"/>
  <c r="AK6" i="47"/>
  <c r="AL6" i="47"/>
  <c r="AM6" i="47"/>
  <c r="AN6" i="47"/>
  <c r="AO6" i="47"/>
  <c r="AP6" i="47"/>
  <c r="AH7" i="47"/>
  <c r="AI7" i="47"/>
  <c r="AJ7" i="47"/>
  <c r="AK7" i="47"/>
  <c r="AL7" i="47"/>
  <c r="AM7" i="47"/>
  <c r="AN7" i="47"/>
  <c r="AO7" i="47"/>
  <c r="AP7" i="47"/>
  <c r="AH8" i="47"/>
  <c r="AI8" i="47"/>
  <c r="AJ8" i="47"/>
  <c r="AK8" i="47"/>
  <c r="AL8" i="47"/>
  <c r="AM8" i="47"/>
  <c r="AN8" i="47"/>
  <c r="AO8" i="47"/>
  <c r="AP8" i="47"/>
  <c r="AH9" i="47"/>
  <c r="AI9" i="47"/>
  <c r="AJ9" i="47"/>
  <c r="AK9" i="47"/>
  <c r="AL9" i="47"/>
  <c r="AM9" i="47"/>
  <c r="AN9" i="47"/>
  <c r="AO9" i="47"/>
  <c r="AP9" i="47"/>
  <c r="AH10" i="47"/>
  <c r="AI10" i="47"/>
  <c r="AJ10" i="47"/>
  <c r="AK10" i="47"/>
  <c r="AL10" i="47"/>
  <c r="AM10" i="47"/>
  <c r="AN10" i="47"/>
  <c r="AO10" i="47"/>
  <c r="AP10" i="47"/>
  <c r="AH11" i="47"/>
  <c r="AI11" i="47"/>
  <c r="AJ11" i="47"/>
  <c r="AK11" i="47"/>
  <c r="AL11" i="47"/>
  <c r="AM11" i="47"/>
  <c r="AN11" i="47"/>
  <c r="AO11" i="47"/>
  <c r="AP11" i="47"/>
  <c r="AG3" i="47"/>
  <c r="AG4" i="47"/>
  <c r="AG5" i="47"/>
  <c r="AG6" i="47"/>
  <c r="AG7" i="47"/>
  <c r="AG8" i="47"/>
  <c r="AG9" i="47"/>
  <c r="AG10" i="47"/>
  <c r="AG11" i="47"/>
  <c r="AG2" i="47"/>
  <c r="AG2" i="43"/>
  <c r="AH2" i="43"/>
  <c r="AI2" i="43"/>
  <c r="AJ2" i="43"/>
  <c r="AK2" i="43"/>
  <c r="AL2" i="43"/>
  <c r="AM2" i="43"/>
  <c r="AN2" i="43"/>
  <c r="AO2" i="43"/>
  <c r="AP2" i="43"/>
  <c r="AG2" i="30"/>
  <c r="AH2" i="30"/>
  <c r="AI2" i="30"/>
  <c r="AJ2" i="30"/>
  <c r="AK2" i="30"/>
  <c r="AL2" i="30"/>
  <c r="AM2" i="30"/>
  <c r="AN2" i="30"/>
  <c r="AO2" i="30"/>
  <c r="AP2" i="30"/>
  <c r="AG2" i="23"/>
  <c r="AH2" i="23"/>
  <c r="AI2" i="23"/>
  <c r="AJ2" i="23"/>
  <c r="AK2" i="23"/>
  <c r="AL2" i="23"/>
  <c r="AM2" i="23"/>
  <c r="AN2" i="23"/>
  <c r="AO2" i="23"/>
  <c r="AP2" i="23"/>
  <c r="AG2" i="16"/>
  <c r="AH2" i="16"/>
  <c r="AI2" i="16"/>
  <c r="AJ2" i="16"/>
  <c r="AK2" i="16"/>
  <c r="AL2" i="16"/>
  <c r="AM2" i="16"/>
  <c r="AN2" i="16"/>
  <c r="AO2" i="16"/>
  <c r="AP2" i="16"/>
  <c r="AG2" i="7"/>
  <c r="AH2" i="7"/>
  <c r="AI2" i="7"/>
  <c r="AJ2" i="7"/>
  <c r="AK2" i="7"/>
  <c r="AL2" i="7"/>
  <c r="AM2" i="7"/>
  <c r="AN2" i="7"/>
  <c r="AO2" i="7"/>
  <c r="AP2" i="7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9" s="1"/>
  <c r="H2" i="43"/>
  <c r="H4" i="49" s="1"/>
  <c r="I2" i="43"/>
  <c r="I4" i="49" s="1"/>
  <c r="J2" i="43"/>
  <c r="J2" i="49" s="1"/>
  <c r="K2" i="43"/>
  <c r="K4" i="49" s="1"/>
  <c r="L2" i="43"/>
  <c r="L2" i="49" s="1"/>
  <c r="M2" i="43"/>
  <c r="M2" i="49" s="1"/>
  <c r="N2" i="43"/>
  <c r="N2" i="49" s="1"/>
  <c r="O2" i="43"/>
  <c r="O4" i="49" s="1"/>
  <c r="P2" i="43"/>
  <c r="P4" i="49" s="1"/>
  <c r="Q2" i="43"/>
  <c r="Q4" i="49" s="1"/>
  <c r="R2" i="43"/>
  <c r="R6" i="49" s="1"/>
  <c r="S2" i="43"/>
  <c r="S4" i="49" s="1"/>
  <c r="T2" i="43"/>
  <c r="T2" i="49" s="1"/>
  <c r="U2" i="43"/>
  <c r="U2" i="49" s="1"/>
  <c r="V2" i="43"/>
  <c r="V2" i="49" s="1"/>
  <c r="W2" i="43"/>
  <c r="W4" i="49" s="1"/>
  <c r="X2" i="43"/>
  <c r="X2" i="49" s="1"/>
  <c r="Y2" i="43"/>
  <c r="Y4" i="49" s="1"/>
  <c r="Z2" i="43"/>
  <c r="Z2" i="49" s="1"/>
  <c r="AA2" i="43"/>
  <c r="AA4" i="49" s="1"/>
  <c r="AB2" i="43"/>
  <c r="AB2" i="49" s="1"/>
  <c r="AC2" i="43"/>
  <c r="AC2" i="49" s="1"/>
  <c r="AD2" i="43"/>
  <c r="AD2" i="49" s="1"/>
  <c r="AE2" i="43"/>
  <c r="AE4" i="49" s="1"/>
  <c r="AF2" i="43"/>
  <c r="AF2" i="49" s="1"/>
  <c r="R4" i="49"/>
  <c r="C2" i="43"/>
  <c r="C2" i="49" s="1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C4" i="47"/>
  <c r="C6" i="47"/>
  <c r="B6" i="47"/>
  <c r="B4" i="47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D11" i="10"/>
  <c r="D9" i="10"/>
  <c r="D8" i="10"/>
  <c r="D7" i="10"/>
  <c r="AC4" i="49" l="1"/>
  <c r="V6" i="49"/>
  <c r="Z6" i="49"/>
  <c r="X6" i="49"/>
  <c r="N4" i="49"/>
  <c r="M4" i="49"/>
  <c r="AD6" i="49"/>
  <c r="M6" i="49"/>
  <c r="F4" i="49"/>
  <c r="E6" i="49"/>
  <c r="C6" i="49"/>
  <c r="AD4" i="49"/>
  <c r="U4" i="49"/>
  <c r="U6" i="49"/>
  <c r="AB4" i="49"/>
  <c r="E4" i="49"/>
  <c r="AF6" i="49"/>
  <c r="N6" i="49"/>
  <c r="V4" i="49"/>
  <c r="AC6" i="49"/>
  <c r="F6" i="49"/>
  <c r="T4" i="49"/>
  <c r="B30" i="10"/>
  <c r="AB6" i="49"/>
  <c r="AF4" i="49"/>
  <c r="L6" i="49"/>
  <c r="D4" i="49"/>
  <c r="D6" i="49"/>
  <c r="T6" i="49"/>
  <c r="L4" i="49"/>
  <c r="X4" i="49"/>
  <c r="W2" i="49"/>
  <c r="J6" i="49"/>
  <c r="R2" i="49"/>
  <c r="Z4" i="49"/>
  <c r="P2" i="49"/>
  <c r="J4" i="49"/>
  <c r="O2" i="49"/>
  <c r="AE2" i="49"/>
  <c r="H2" i="49"/>
  <c r="G2" i="49"/>
  <c r="Y2" i="49"/>
  <c r="Q2" i="49"/>
  <c r="I2" i="49"/>
  <c r="I6" i="49"/>
  <c r="H6" i="49"/>
  <c r="Q6" i="49"/>
  <c r="C4" i="49"/>
  <c r="P6" i="49"/>
  <c r="Y6" i="49"/>
  <c r="AA2" i="49"/>
  <c r="S2" i="49"/>
  <c r="K2" i="49"/>
  <c r="AE6" i="49"/>
  <c r="AA6" i="49"/>
  <c r="W6" i="49"/>
  <c r="S6" i="49"/>
  <c r="O6" i="49"/>
  <c r="K6" i="49"/>
  <c r="G6" i="49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2" i="49" l="1"/>
  <c r="B6" i="49"/>
  <c r="B4" i="49"/>
  <c r="Y30" i="10"/>
  <c r="U30" i="10"/>
  <c r="M30" i="10"/>
  <c r="E30" i="10"/>
  <c r="AC30" i="10"/>
  <c r="Q30" i="10"/>
  <c r="I30" i="10"/>
  <c r="I7" i="48" s="1"/>
  <c r="AF30" i="10"/>
  <c r="AB30" i="10"/>
  <c r="X30" i="10"/>
  <c r="T30" i="10"/>
  <c r="P30" i="10"/>
  <c r="P7" i="48" s="1"/>
  <c r="L30" i="10"/>
  <c r="L5" i="48" s="1"/>
  <c r="H30" i="10"/>
  <c r="D30" i="10"/>
  <c r="AD30" i="10"/>
  <c r="Z30" i="10"/>
  <c r="V30" i="10"/>
  <c r="R30" i="10"/>
  <c r="N30" i="10"/>
  <c r="J30" i="10"/>
  <c r="J5" i="48" s="1"/>
  <c r="F30" i="10"/>
  <c r="AE30" i="10"/>
  <c r="AA30" i="10"/>
  <c r="W30" i="10"/>
  <c r="S30" i="10"/>
  <c r="S7" i="48" s="1"/>
  <c r="O30" i="10"/>
  <c r="K30" i="10"/>
  <c r="G30" i="10"/>
  <c r="C30" i="10"/>
  <c r="AC5" i="48" l="1"/>
  <c r="S5" i="48"/>
  <c r="K7" i="48"/>
  <c r="V5" i="48"/>
  <c r="W5" i="48"/>
  <c r="W7" i="48"/>
  <c r="T5" i="48"/>
  <c r="K5" i="48"/>
  <c r="I5" i="48"/>
  <c r="AA5" i="48"/>
  <c r="H5" i="48"/>
  <c r="E7" i="48"/>
  <c r="E5" i="48"/>
  <c r="V7" i="48"/>
  <c r="AA7" i="48"/>
  <c r="Y7" i="48"/>
  <c r="T7" i="48"/>
  <c r="F7" i="48"/>
  <c r="G7" i="48"/>
  <c r="F5" i="48"/>
  <c r="Y5" i="48"/>
  <c r="AF7" i="48"/>
  <c r="G5" i="48"/>
  <c r="AF5" i="48"/>
  <c r="U5" i="48"/>
  <c r="AC7" i="48"/>
  <c r="R5" i="48"/>
  <c r="C5" i="48"/>
  <c r="P5" i="48"/>
  <c r="U7" i="48"/>
  <c r="R7" i="48"/>
  <c r="C7" i="48"/>
  <c r="AD5" i="48"/>
  <c r="B5" i="48"/>
  <c r="B7" i="48"/>
  <c r="N5" i="48"/>
  <c r="L7" i="48"/>
  <c r="D7" i="48"/>
  <c r="D5" i="48"/>
  <c r="M5" i="48"/>
  <c r="AE7" i="48"/>
  <c r="Q5" i="48"/>
  <c r="M7" i="48"/>
  <c r="O7" i="48"/>
  <c r="AD7" i="48"/>
  <c r="AB5" i="48"/>
  <c r="Q7" i="48"/>
  <c r="N7" i="48"/>
  <c r="AB7" i="48"/>
  <c r="Z7" i="48"/>
  <c r="Z5" i="48"/>
  <c r="H7" i="48"/>
  <c r="AE5" i="48"/>
  <c r="X5" i="48"/>
  <c r="X7" i="48"/>
  <c r="J7" i="48"/>
  <c r="O5" i="48"/>
</calcChain>
</file>

<file path=xl/sharedStrings.xml><?xml version="1.0" encoding="utf-8"?>
<sst xmlns="http://schemas.openxmlformats.org/spreadsheetml/2006/main" count="1444" uniqueCount="426">
  <si>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</si>
  <si>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</si>
  <si>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</si>
  <si>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</si>
  <si>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</si>
  <si>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</si>
  <si>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</si>
  <si>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</si>
  <si>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</si>
  <si>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</si>
  <si>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</si>
  <si>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</si>
  <si>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</si>
  <si>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</si>
  <si>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</si>
  <si>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</si>
  <si>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</si>
  <si>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</si>
  <si>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</si>
  <si>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</si>
  <si>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</si>
  <si>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</si>
  <si>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</si>
  <si>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</si>
  <si>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</si>
  <si>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</si>
  <si>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</si>
  <si>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</si>
  <si>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</si>
  <si>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</si>
  <si>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</si>
  <si>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</si>
  <si>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</si>
  <si>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</si>
  <si>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</si>
  <si>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</si>
  <si>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</si>
  <si>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</si>
  <si>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</si>
  <si>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</si>
  <si>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</si>
  <si>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</si>
  <si>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</si>
  <si>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</si>
  <si>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</si>
  <si>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</si>
  <si>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</si>
  <si>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</si>
  <si>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</si>
  <si>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</si>
  <si>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</si>
  <si>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</si>
  <si>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</si>
  <si>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</si>
  <si>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</si>
  <si>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</si>
  <si>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</si>
  <si>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</si>
  <si>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</si>
  <si>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</si>
  <si>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</si>
  <si>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</si>
  <si>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</si>
  <si>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</si>
  <si>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</si>
  <si>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</si>
  <si>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</si>
  <si>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</si>
  <si>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</si>
  <si>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</si>
  <si>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</si>
  <si>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</si>
  <si>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</si>
  <si>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</si>
  <si>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</si>
  <si>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</si>
  <si>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</si>
  <si>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</si>
  <si>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</si>
  <si>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</si>
  <si>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</si>
  <si>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</si>
  <si>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</si>
  <si>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</si>
  <si>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</si>
  <si>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</si>
  <si>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</si>
  <si>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</si>
  <si>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</si>
  <si>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Table 36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</si>
  <si>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</si>
  <si>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</si>
  <si>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</si>
  <si>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</si>
  <si>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</si>
  <si>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</si>
  <si>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</si>
  <si>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</si>
  <si>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</si>
  <si>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</si>
  <si>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</si>
  <si>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</si>
  <si>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</si>
  <si>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</si>
  <si>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</si>
  <si>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</si>
  <si>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</si>
  <si>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</si>
  <si>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</si>
  <si>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</si>
  <si>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</si>
  <si>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</si>
  <si>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</si>
  <si>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</si>
  <si>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</si>
  <si>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</si>
  <si>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</si>
  <si>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</si>
  <si>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</si>
  <si>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</si>
  <si>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</si>
  <si>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</si>
  <si>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</si>
  <si>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</si>
  <si>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</si>
  <si>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</si>
  <si>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</si>
  <si>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</si>
  <si>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</si>
  <si>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</si>
  <si>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</si>
  <si>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</si>
  <si>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</si>
  <si>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</si>
  <si>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</si>
  <si>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</si>
  <si>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</si>
  <si>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</si>
  <si>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</si>
  <si>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</si>
  <si>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</si>
  <si>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</si>
  <si>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</si>
  <si>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</si>
  <si>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</si>
  <si>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</si>
  <si>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</si>
  <si>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</si>
  <si>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</si>
  <si>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</si>
  <si>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</si>
  <si>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</si>
  <si>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</si>
  <si>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</si>
  <si>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</si>
  <si>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</si>
  <si>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</si>
  <si>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</si>
  <si>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</si>
  <si>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</si>
  <si>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</si>
  <si>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</si>
  <si>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</si>
  <si>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</si>
  <si>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</si>
  <si>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</si>
  <si>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</si>
  <si>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</si>
  <si>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</si>
  <si>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</si>
  <si>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</si>
  <si>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</si>
  <si>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</si>
  <si>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</si>
  <si>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</si>
  <si>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</si>
  <si>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</si>
  <si>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</si>
  <si>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</si>
  <si>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</si>
  <si>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</si>
  <si>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</si>
  <si>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</si>
  <si>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</si>
  <si>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</si>
  <si>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</si>
  <si>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</si>
  <si>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</si>
  <si>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</si>
  <si>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</si>
  <si>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</si>
  <si>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</si>
  <si>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</si>
  <si>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</si>
  <si>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</si>
  <si>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</si>
  <si>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</si>
  <si>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</si>
  <si>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</si>
  <si>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</si>
  <si>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</si>
  <si>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</si>
  <si>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</si>
  <si>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</si>
  <si>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</si>
  <si>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</si>
  <si>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</si>
  <si>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</si>
  <si>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</si>
  <si>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</si>
  <si>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</si>
  <si>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</si>
  <si>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</si>
  <si>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</si>
  <si>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</si>
  <si>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</si>
  <si>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</si>
  <si>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</si>
  <si>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</si>
  <si>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</si>
  <si>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</si>
  <si>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</si>
  <si>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</si>
  <si>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</si>
  <si>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</si>
  <si>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</si>
  <si>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</si>
  <si>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</si>
  <si>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</si>
  <si>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</si>
  <si>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</si>
  <si>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</si>
  <si>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</si>
  <si>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</si>
  <si>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</si>
  <si>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</si>
  <si>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</si>
  <si>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</si>
  <si>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</si>
  <si>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</si>
  <si>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</si>
  <si>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</si>
  <si>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</si>
  <si>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</si>
  <si>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</si>
  <si>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</si>
  <si>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</si>
  <si>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</si>
  <si>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</si>
  <si>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</si>
  <si>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</si>
  <si>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</si>
  <si>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</si>
  <si>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</si>
  <si>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</si>
  <si>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</si>
  <si>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</si>
  <si>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</si>
  <si>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</si>
  <si>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</si>
  <si>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</si>
  <si>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</si>
  <si>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</si>
  <si>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</si>
  <si>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</si>
  <si>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</si>
  <si>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</si>
  <si>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</si>
  <si>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</si>
  <si>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</si>
  <si>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</si>
  <si>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</si>
  <si>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</si>
  <si>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</si>
  <si>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</si>
  <si>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</si>
  <si>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</si>
  <si>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</si>
  <si>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</si>
  <si>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</si>
  <si>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</si>
  <si>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</si>
  <si>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</si>
  <si>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</si>
  <si>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</si>
  <si>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</si>
  <si>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</si>
  <si>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</si>
  <si>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</si>
  <si>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</si>
  <si>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</si>
  <si>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</si>
  <si>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</si>
  <si>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</si>
  <si>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</si>
  <si>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</si>
  <si>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</si>
  <si>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</si>
  <si>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</si>
  <si>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</si>
  <si>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</si>
  <si>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</si>
  <si>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</si>
  <si>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</si>
  <si>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</si>
  <si>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</si>
  <si>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</si>
  <si>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</si>
  <si>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</si>
  <si>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</si>
  <si>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</si>
  <si>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</si>
  <si>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</si>
  <si>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</si>
  <si>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</si>
  <si>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</si>
  <si>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</si>
  <si>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</si>
  <si>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</si>
  <si>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</si>
  <si>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</si>
  <si>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</si>
  <si>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</si>
  <si>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</si>
  <si>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</si>
  <si>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</si>
  <si>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</si>
  <si>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</si>
  <si>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</si>
  <si>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</si>
  <si>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</si>
  <si>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</si>
  <si>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</si>
  <si>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</si>
  <si>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</si>
  <si>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</si>
  <si>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</si>
  <si>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</si>
  <si>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</si>
  <si>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</si>
  <si>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</si>
  <si>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</si>
  <si>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</si>
  <si>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</si>
  <si>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</si>
  <si>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</si>
  <si>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</si>
  <si>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</si>
  <si>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</si>
  <si>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</si>
  <si>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</si>
  <si>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</si>
  <si>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</si>
  <si>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</si>
  <si>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</si>
  <si>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</si>
  <si>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</si>
  <si>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</si>
  <si>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</si>
  <si>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</si>
  <si>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</si>
  <si>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</si>
  <si>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</si>
  <si>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</si>
  <si>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</si>
  <si>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</si>
  <si>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</si>
  <si>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</si>
  <si>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</si>
  <si>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</si>
  <si>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</si>
  <si>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</si>
  <si>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</si>
  <si>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</si>
  <si>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</si>
  <si>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</si>
  <si>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</si>
  <si>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</si>
  <si>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</si>
  <si>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</si>
  <si>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</si>
  <si>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</si>
  <si>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</si>
  <si>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</si>
  <si>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</si>
  <si>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</si>
  <si>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</si>
  <si>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</si>
  <si>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</si>
  <si>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</si>
  <si>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</si>
  <si>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</si>
  <si>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</si>
  <si>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</si>
  <si>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</si>
  <si>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</si>
  <si>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</si>
  <si>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</si>
  <si>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</si>
  <si>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</si>
  <si>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</si>
  <si>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</si>
  <si>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</si>
  <si>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</si>
  <si>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</si>
  <si>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</si>
  <si>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</si>
  <si>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</si>
  <si>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</si>
  <si>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</si>
  <si>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</si>
  <si>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</si>
  <si>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</si>
  <si>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</si>
  <si>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</si>
  <si>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</si>
  <si>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</si>
  <si>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</si>
  <si>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</si>
  <si>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</si>
  <si>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</si>
  <si>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</si>
  <si>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</si>
  <si>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</si>
  <si>
    <t>Annual Energy Outlook 2021</t>
  </si>
  <si>
    <t>https://www.eia.gov/outlooks/aeo/index.php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</si>
</sst>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0.0000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176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77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176" fontId="0" fillId="0" borderId="0" xfId="9" applyFont="1"/>
    <xf numFmtId="0" fontId="0" fillId="0" borderId="0" xfId="9" applyNumberFormat="1" applyFont="1"/>
  </cellXfs>
  <cellStyles count="10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  <cellStyle name="常规" xfId="0" builtinId="0"/>
    <cellStyle name="超链接" xfId="8" builtinId="8"/>
    <cellStyle name="千位分隔" xfId="9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opLeftCell="A22" workbookViewId="0">
      <selection activeCell="B14" sqref="B14"/>
    </sheetView>
  </sheetViews>
  <sheetFormatPr defaultRowHeight="13.5" x14ac:dyDescent="0.3"/>
  <cols>
    <col min="2" max="2" width="69.265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6" t="s">
        <v>48</v>
      </c>
    </row>
    <row r="4" spans="1:2" x14ac:dyDescent="0.3">
      <c r="B4" t="s">
        <v>49</v>
      </c>
    </row>
    <row r="5" spans="1:2" x14ac:dyDescent="0.3">
      <c r="B5" s="8">
        <v>2021</v>
      </c>
    </row>
    <row r="6" spans="1:2" x14ac:dyDescent="0.3">
      <c r="B6" t="s">
        <v>424</v>
      </c>
    </row>
    <row r="7" spans="1:2" x14ac:dyDescent="0.3">
      <c r="B7" s="12" t="s">
        <v>425</v>
      </c>
    </row>
    <row r="8" spans="1:2" x14ac:dyDescent="0.3">
      <c r="B8" t="s">
        <v>89</v>
      </c>
    </row>
    <row r="10" spans="1:2" x14ac:dyDescent="0.3">
      <c r="B10" s="6" t="s">
        <v>50</v>
      </c>
    </row>
    <row r="11" spans="1:2" x14ac:dyDescent="0.3">
      <c r="B11" t="s">
        <v>49</v>
      </c>
    </row>
    <row r="12" spans="1:2" x14ac:dyDescent="0.3">
      <c r="B12" s="8">
        <v>2021</v>
      </c>
    </row>
    <row r="13" spans="1:2" x14ac:dyDescent="0.3">
      <c r="B13" t="s">
        <v>424</v>
      </c>
    </row>
    <row r="14" spans="1:2" x14ac:dyDescent="0.3">
      <c r="B14" s="12" t="s">
        <v>425</v>
      </c>
    </row>
    <row r="15" spans="1:2" x14ac:dyDescent="0.3">
      <c r="B15" t="s">
        <v>51</v>
      </c>
    </row>
    <row r="17" spans="1:2" x14ac:dyDescent="0.3">
      <c r="B17" s="6" t="s">
        <v>52</v>
      </c>
    </row>
    <row r="18" spans="1:2" x14ac:dyDescent="0.3">
      <c r="B18" t="s">
        <v>53</v>
      </c>
    </row>
    <row r="19" spans="1:2" x14ac:dyDescent="0.3">
      <c r="B19" t="s">
        <v>54</v>
      </c>
    </row>
    <row r="20" spans="1:2" x14ac:dyDescent="0.3">
      <c r="B20" t="s">
        <v>55</v>
      </c>
    </row>
    <row r="21" spans="1:2" x14ac:dyDescent="0.3">
      <c r="B21" t="s">
        <v>56</v>
      </c>
    </row>
    <row r="22" spans="1:2" x14ac:dyDescent="0.3">
      <c r="B22" t="s">
        <v>57</v>
      </c>
    </row>
    <row r="24" spans="1:2" x14ac:dyDescent="0.3">
      <c r="A24" s="1" t="s">
        <v>14</v>
      </c>
    </row>
    <row r="25" spans="1:2" x14ac:dyDescent="0.3">
      <c r="A25" t="s">
        <v>66</v>
      </c>
    </row>
    <row r="26" spans="1:2" x14ac:dyDescent="0.3">
      <c r="A26" t="s">
        <v>67</v>
      </c>
    </row>
    <row r="27" spans="1:2" x14ac:dyDescent="0.3">
      <c r="A27" t="s">
        <v>68</v>
      </c>
    </row>
    <row r="28" spans="1:2" x14ac:dyDescent="0.3">
      <c r="A28" t="s">
        <v>70</v>
      </c>
    </row>
    <row r="29" spans="1:2" x14ac:dyDescent="0.3">
      <c r="A29" t="s">
        <v>69</v>
      </c>
    </row>
    <row r="30" spans="1:2" x14ac:dyDescent="0.3">
      <c r="A30" t="s">
        <v>74</v>
      </c>
    </row>
    <row r="31" spans="1:2" x14ac:dyDescent="0.3">
      <c r="A31" t="s">
        <v>71</v>
      </c>
    </row>
    <row r="32" spans="1:2" x14ac:dyDescent="0.3">
      <c r="A32" t="s">
        <v>72</v>
      </c>
    </row>
    <row r="33" spans="1:1" x14ac:dyDescent="0.3">
      <c r="A33" t="s">
        <v>73</v>
      </c>
    </row>
    <row r="35" spans="1:1" x14ac:dyDescent="0.3">
      <c r="A35" t="s">
        <v>62</v>
      </c>
    </row>
    <row r="36" spans="1:1" x14ac:dyDescent="0.3">
      <c r="A36" t="s">
        <v>63</v>
      </c>
    </row>
    <row r="37" spans="1:1" x14ac:dyDescent="0.3">
      <c r="A37" t="s">
        <v>64</v>
      </c>
    </row>
    <row r="38" spans="1:1" x14ac:dyDescent="0.3">
      <c r="A38" t="s">
        <v>65</v>
      </c>
    </row>
    <row r="40" spans="1:1" x14ac:dyDescent="0.3">
      <c r="A40" t="s">
        <v>75</v>
      </c>
    </row>
    <row r="41" spans="1:1" x14ac:dyDescent="0.3">
      <c r="A41" t="s">
        <v>76</v>
      </c>
    </row>
    <row r="42" spans="1:1" x14ac:dyDescent="0.3">
      <c r="A42" t="s">
        <v>77</v>
      </c>
    </row>
    <row r="43" spans="1:1" x14ac:dyDescent="0.3">
      <c r="A43" t="s">
        <v>78</v>
      </c>
    </row>
    <row r="45" spans="1:1" x14ac:dyDescent="0.3">
      <c r="A45" t="s">
        <v>83</v>
      </c>
    </row>
    <row r="46" spans="1:1" x14ac:dyDescent="0.3">
      <c r="A46" t="s">
        <v>84</v>
      </c>
    </row>
    <row r="48" spans="1:1" x14ac:dyDescent="0.3">
      <c r="A48" t="s">
        <v>79</v>
      </c>
    </row>
    <row r="49" spans="1:1" x14ac:dyDescent="0.3">
      <c r="A49" t="s">
        <v>80</v>
      </c>
    </row>
    <row r="50" spans="1:1" x14ac:dyDescent="0.3">
      <c r="A50" t="s">
        <v>81</v>
      </c>
    </row>
    <row r="51" spans="1:1" x14ac:dyDescent="0.3">
      <c r="A51" t="s">
        <v>82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P11"/>
  <sheetViews>
    <sheetView topLeftCell="E1" workbookViewId="0">
      <selection activeCell="AG6" sqref="AG6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P11"/>
  <sheetViews>
    <sheetView topLeftCell="AG1" workbookViewId="0">
      <selection activeCell="AJ14" sqref="AJ14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  <c r="AK2">
        <f>'Plug-in Hybrid Elec Fraction'!$A5</f>
        <v>0.55000000000000004</v>
      </c>
      <c r="AL2">
        <f>'Plug-in Hybrid Elec Fraction'!$A5</f>
        <v>0.55000000000000004</v>
      </c>
      <c r="AM2">
        <f>'Plug-in Hybrid Elec Fraction'!$A5</f>
        <v>0.55000000000000004</v>
      </c>
      <c r="AN2">
        <f>'Plug-in Hybrid Elec Fraction'!$A5</f>
        <v>0.55000000000000004</v>
      </c>
      <c r="AO2">
        <f>'Plug-in Hybrid Elec Fraction'!$A5</f>
        <v>0.55000000000000004</v>
      </c>
      <c r="AP2">
        <f>'Plug-in Hybrid Elec Fraction'!$A5</f>
        <v>0.55000000000000004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 s="2">
        <v>0.45</v>
      </c>
      <c r="C4" s="2">
        <v>0.45</v>
      </c>
      <c r="D4" s="2">
        <v>0.45</v>
      </c>
      <c r="E4" s="2">
        <v>0.45</v>
      </c>
      <c r="F4" s="2">
        <v>0.45</v>
      </c>
      <c r="G4" s="2">
        <v>0.45</v>
      </c>
      <c r="H4" s="2">
        <v>0.45</v>
      </c>
      <c r="I4" s="2">
        <v>0.45</v>
      </c>
      <c r="J4" s="2">
        <v>0.45</v>
      </c>
      <c r="K4" s="2">
        <v>0.45</v>
      </c>
      <c r="L4" s="2">
        <v>0.45</v>
      </c>
      <c r="M4" s="2">
        <v>0.45</v>
      </c>
      <c r="N4" s="2">
        <v>0.45</v>
      </c>
      <c r="O4" s="2">
        <v>0.45</v>
      </c>
      <c r="P4" s="2">
        <v>0.45</v>
      </c>
      <c r="Q4" s="2">
        <v>0.45</v>
      </c>
      <c r="R4" s="2">
        <v>0.45</v>
      </c>
      <c r="S4" s="2">
        <v>0.45</v>
      </c>
      <c r="T4" s="2">
        <v>0.45</v>
      </c>
      <c r="U4" s="2">
        <v>0.45</v>
      </c>
      <c r="V4" s="2">
        <v>0.45</v>
      </c>
      <c r="W4" s="2">
        <v>0.45</v>
      </c>
      <c r="X4" s="2">
        <v>0.45</v>
      </c>
      <c r="Y4" s="2">
        <v>0.45</v>
      </c>
      <c r="Z4" s="2">
        <v>0.45</v>
      </c>
      <c r="AA4" s="2">
        <v>0.45</v>
      </c>
      <c r="AB4" s="2">
        <v>0.45</v>
      </c>
      <c r="AC4" s="2">
        <v>0.45</v>
      </c>
      <c r="AD4" s="2">
        <v>0.45</v>
      </c>
      <c r="AE4" s="2">
        <v>0.45</v>
      </c>
      <c r="AF4" s="2">
        <v>0.45</v>
      </c>
      <c r="AG4" s="2">
        <v>0.45</v>
      </c>
      <c r="AH4" s="2">
        <v>0.45</v>
      </c>
      <c r="AI4" s="2">
        <v>0.45</v>
      </c>
      <c r="AJ4" s="2">
        <v>0.45</v>
      </c>
      <c r="AK4" s="2">
        <v>0.45</v>
      </c>
      <c r="AL4" s="2">
        <v>0.45</v>
      </c>
      <c r="AM4" s="2">
        <v>0.45</v>
      </c>
      <c r="AN4" s="2">
        <v>0.45</v>
      </c>
      <c r="AO4" s="2">
        <v>0.45</v>
      </c>
      <c r="AP4" s="2">
        <v>0.45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  <ignoredErrors>
    <ignoredError sqref="B5:AF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P11"/>
  <sheetViews>
    <sheetView topLeftCell="AF1" workbookViewId="0">
      <selection activeCell="AI17" sqref="AI17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P11"/>
  <sheetViews>
    <sheetView topLeftCell="AH1" workbookViewId="0">
      <selection activeCell="AF11" sqref="AF11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Q11"/>
  <sheetViews>
    <sheetView topLeftCell="AG1" workbookViewId="0">
      <selection activeCell="AH3" sqref="AH3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Q11"/>
  <sheetViews>
    <sheetView topLeftCell="AH1" workbookViewId="0">
      <selection activeCell="AH4" sqref="AH4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P11"/>
  <sheetViews>
    <sheetView topLeftCell="B1" workbookViewId="0">
      <selection activeCell="AF5" sqref="AF5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P11"/>
  <sheetViews>
    <sheetView topLeftCell="AF1" workbookViewId="0">
      <selection activeCell="AG6" sqref="AG6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P11"/>
  <sheetViews>
    <sheetView topLeftCell="AF1" workbookViewId="0">
      <selection activeCell="AG5" sqref="AG5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  <c r="AK2">
        <f>'Plug-in Hybrid Elec Fraction'!$A5</f>
        <v>0.55000000000000004</v>
      </c>
      <c r="AL2">
        <f>'Plug-in Hybrid Elec Fraction'!$A5</f>
        <v>0.55000000000000004</v>
      </c>
      <c r="AM2">
        <f>'Plug-in Hybrid Elec Fraction'!$A5</f>
        <v>0.55000000000000004</v>
      </c>
      <c r="AN2">
        <f>'Plug-in Hybrid Elec Fraction'!$A5</f>
        <v>0.55000000000000004</v>
      </c>
      <c r="AO2">
        <f>'Plug-in Hybrid Elec Fraction'!$A5</f>
        <v>0.55000000000000004</v>
      </c>
      <c r="AP2">
        <f>'Plug-in Hybrid Elec Fraction'!$A5</f>
        <v>0.55000000000000004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 s="2">
        <v>0.45</v>
      </c>
      <c r="C4" s="2">
        <v>0.45</v>
      </c>
      <c r="D4" s="2">
        <v>0.45</v>
      </c>
      <c r="E4" s="2">
        <v>0.45</v>
      </c>
      <c r="F4" s="2">
        <v>0.45</v>
      </c>
      <c r="G4" s="2">
        <v>0.45</v>
      </c>
      <c r="H4" s="2">
        <v>0.45</v>
      </c>
      <c r="I4" s="2">
        <v>0.45</v>
      </c>
      <c r="J4" s="2">
        <v>0.45</v>
      </c>
      <c r="K4" s="2">
        <v>0.45</v>
      </c>
      <c r="L4" s="2">
        <v>0.45</v>
      </c>
      <c r="M4" s="2">
        <v>0.45</v>
      </c>
      <c r="N4" s="2">
        <v>0.45</v>
      </c>
      <c r="O4" s="2">
        <v>0.45</v>
      </c>
      <c r="P4" s="2">
        <v>0.45</v>
      </c>
      <c r="Q4" s="2">
        <v>0.45</v>
      </c>
      <c r="R4" s="2">
        <v>0.45</v>
      </c>
      <c r="S4" s="2">
        <v>0.45</v>
      </c>
      <c r="T4" s="2">
        <v>0.45</v>
      </c>
      <c r="U4" s="2">
        <v>0.45</v>
      </c>
      <c r="V4" s="2">
        <v>0.45</v>
      </c>
      <c r="W4" s="2">
        <v>0.45</v>
      </c>
      <c r="X4" s="2">
        <v>0.45</v>
      </c>
      <c r="Y4" s="2">
        <v>0.45</v>
      </c>
      <c r="Z4" s="2">
        <v>0.45</v>
      </c>
      <c r="AA4" s="2">
        <v>0.45</v>
      </c>
      <c r="AB4" s="2">
        <v>0.45</v>
      </c>
      <c r="AC4" s="2">
        <v>0.45</v>
      </c>
      <c r="AD4" s="2">
        <v>0.45</v>
      </c>
      <c r="AE4" s="2">
        <v>0.45</v>
      </c>
      <c r="AF4" s="2">
        <v>0.45</v>
      </c>
      <c r="AG4" s="2">
        <v>0.45</v>
      </c>
      <c r="AH4" s="2">
        <v>0.45</v>
      </c>
      <c r="AI4" s="2">
        <v>0.45</v>
      </c>
      <c r="AJ4" s="2">
        <v>0.45</v>
      </c>
      <c r="AK4" s="2">
        <v>0.45</v>
      </c>
      <c r="AL4" s="2">
        <v>0.45</v>
      </c>
      <c r="AM4" s="2">
        <v>0.45</v>
      </c>
      <c r="AN4" s="2">
        <v>0.45</v>
      </c>
      <c r="AO4" s="2">
        <v>0.45</v>
      </c>
      <c r="AP4" s="2">
        <v>0.45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  <ignoredErrors>
    <ignoredError sqref="B5:AF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"/>
  <cols>
    <col min="1" max="1" width="45.73046875" customWidth="1"/>
    <col min="2" max="2" width="27.3984375" customWidth="1"/>
    <col min="3" max="3" width="18.3984375" customWidth="1"/>
  </cols>
  <sheetData>
    <row r="1" spans="1:36" ht="15" customHeight="1" x14ac:dyDescent="0.3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ht="13.5" x14ac:dyDescent="0.3">
      <c r="A10" t="s">
        <v>90</v>
      </c>
    </row>
    <row r="11" spans="1:36" ht="13.5" x14ac:dyDescent="0.3">
      <c r="A11" t="s">
        <v>91</v>
      </c>
    </row>
    <row r="12" spans="1:36" ht="13.5" x14ac:dyDescent="0.3">
      <c r="A12" t="s">
        <v>92</v>
      </c>
    </row>
    <row r="13" spans="1:36" ht="13.5" x14ac:dyDescent="0.3">
      <c r="A13" t="s">
        <v>93</v>
      </c>
    </row>
    <row r="14" spans="1:36" ht="13.5" x14ac:dyDescent="0.3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ht="13.5" x14ac:dyDescent="0.3">
      <c r="A15" t="s">
        <v>13</v>
      </c>
      <c r="B15" t="s">
        <v>95</v>
      </c>
      <c r="C15" t="s">
        <v>215</v>
      </c>
      <c r="D15" t="s">
        <v>216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ht="13.5" x14ac:dyDescent="0.3">
      <c r="A16" t="s">
        <v>96</v>
      </c>
      <c r="B16" t="s">
        <v>97</v>
      </c>
      <c r="C16" t="s">
        <v>217</v>
      </c>
      <c r="D16" t="s">
        <v>216</v>
      </c>
      <c r="E16">
        <v>13581.067383</v>
      </c>
      <c r="F16">
        <v>14217.864258</v>
      </c>
      <c r="G16">
        <v>14204.683594</v>
      </c>
      <c r="H16">
        <v>14234.458008</v>
      </c>
      <c r="I16">
        <v>14228.427734000001</v>
      </c>
      <c r="J16">
        <v>14196.800781</v>
      </c>
      <c r="K16">
        <v>14134.473633</v>
      </c>
      <c r="L16">
        <v>14047.195312</v>
      </c>
      <c r="M16">
        <v>13957.597656</v>
      </c>
      <c r="N16">
        <v>13853.153319999999</v>
      </c>
      <c r="O16">
        <v>13748.132812</v>
      </c>
      <c r="P16">
        <v>13637.928711</v>
      </c>
      <c r="Q16">
        <v>13537.844727</v>
      </c>
      <c r="R16">
        <v>13457.947265999999</v>
      </c>
      <c r="S16">
        <v>13389.198242</v>
      </c>
      <c r="T16">
        <v>13341.721680000001</v>
      </c>
      <c r="U16">
        <v>13304.275390999999</v>
      </c>
      <c r="V16">
        <v>13267.979492</v>
      </c>
      <c r="W16">
        <v>13232.908203000001</v>
      </c>
      <c r="X16">
        <v>13211.613281</v>
      </c>
      <c r="Y16">
        <v>13206.083984000001</v>
      </c>
      <c r="Z16">
        <v>13201.540039</v>
      </c>
      <c r="AA16">
        <v>13203.802734000001</v>
      </c>
      <c r="AB16">
        <v>13208.375</v>
      </c>
      <c r="AC16">
        <v>13209.465819999999</v>
      </c>
      <c r="AD16">
        <v>13209.275390999999</v>
      </c>
      <c r="AE16">
        <v>13214.956055000001</v>
      </c>
      <c r="AF16">
        <v>13216.332031</v>
      </c>
      <c r="AG16">
        <v>13224.988281</v>
      </c>
      <c r="AH16">
        <v>13236.755859000001</v>
      </c>
      <c r="AI16">
        <v>13248.583008</v>
      </c>
      <c r="AJ16" s="13">
        <v>-1E-3</v>
      </c>
    </row>
    <row r="17" spans="1:36" ht="13.5" x14ac:dyDescent="0.3">
      <c r="A17" t="s">
        <v>98</v>
      </c>
      <c r="B17" t="s">
        <v>99</v>
      </c>
      <c r="C17" t="s">
        <v>218</v>
      </c>
      <c r="D17" t="s">
        <v>216</v>
      </c>
      <c r="E17">
        <v>28.416105000000002</v>
      </c>
      <c r="F17">
        <v>30.452487999999999</v>
      </c>
      <c r="G17">
        <v>29.12302</v>
      </c>
      <c r="H17">
        <v>30.393191999999999</v>
      </c>
      <c r="I17">
        <v>30.446802000000002</v>
      </c>
      <c r="J17">
        <v>30.334116000000002</v>
      </c>
      <c r="K17">
        <v>30.097528000000001</v>
      </c>
      <c r="L17">
        <v>29.617032999999999</v>
      </c>
      <c r="M17">
        <v>29.162001</v>
      </c>
      <c r="N17">
        <v>28.684045999999999</v>
      </c>
      <c r="O17">
        <v>28.238893999999998</v>
      </c>
      <c r="P17">
        <v>27.894629999999999</v>
      </c>
      <c r="Q17">
        <v>27.565693</v>
      </c>
      <c r="R17">
        <v>27.333168000000001</v>
      </c>
      <c r="S17">
        <v>27.146754999999999</v>
      </c>
      <c r="T17">
        <v>27.196278</v>
      </c>
      <c r="U17">
        <v>27.253397</v>
      </c>
      <c r="V17">
        <v>27.378733</v>
      </c>
      <c r="W17">
        <v>27.519627</v>
      </c>
      <c r="X17">
        <v>27.799347000000001</v>
      </c>
      <c r="Y17">
        <v>28.120176000000001</v>
      </c>
      <c r="Z17">
        <v>28.451086</v>
      </c>
      <c r="AA17">
        <v>28.833448000000001</v>
      </c>
      <c r="AB17">
        <v>29.209904000000002</v>
      </c>
      <c r="AC17">
        <v>29.608629000000001</v>
      </c>
      <c r="AD17">
        <v>29.940837999999999</v>
      </c>
      <c r="AE17">
        <v>30.281662000000001</v>
      </c>
      <c r="AF17">
        <v>30.746485</v>
      </c>
      <c r="AG17">
        <v>31.104911999999999</v>
      </c>
      <c r="AH17">
        <v>31.619726</v>
      </c>
      <c r="AI17">
        <v>32.097847000000002</v>
      </c>
      <c r="AJ17" s="13">
        <v>4.0000000000000001E-3</v>
      </c>
    </row>
    <row r="18" spans="1:36" ht="13.5" x14ac:dyDescent="0.3">
      <c r="A18" t="s">
        <v>100</v>
      </c>
      <c r="B18" t="s">
        <v>101</v>
      </c>
      <c r="C18" t="s">
        <v>219</v>
      </c>
      <c r="D18" t="s">
        <v>216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ht="13.5" x14ac:dyDescent="0.3">
      <c r="A19" t="s">
        <v>102</v>
      </c>
      <c r="B19" t="s">
        <v>103</v>
      </c>
      <c r="C19" t="s">
        <v>220</v>
      </c>
      <c r="D19" t="s">
        <v>216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ht="13.5" x14ac:dyDescent="0.3">
      <c r="A20" t="s">
        <v>104</v>
      </c>
      <c r="B20" t="s">
        <v>105</v>
      </c>
      <c r="C20" t="s">
        <v>221</v>
      </c>
      <c r="D20" t="s">
        <v>216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ht="13.5" x14ac:dyDescent="0.3">
      <c r="A21" t="s">
        <v>106</v>
      </c>
      <c r="B21" t="s">
        <v>107</v>
      </c>
      <c r="C21" t="s">
        <v>222</v>
      </c>
      <c r="D21" t="s">
        <v>216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ht="13.5" x14ac:dyDescent="0.3">
      <c r="A22" t="s">
        <v>108</v>
      </c>
      <c r="B22" t="s">
        <v>109</v>
      </c>
      <c r="C22" t="s">
        <v>223</v>
      </c>
      <c r="D22" t="s">
        <v>216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ht="13.5" x14ac:dyDescent="0.3">
      <c r="A23" t="s">
        <v>110</v>
      </c>
      <c r="B23" t="s">
        <v>111</v>
      </c>
      <c r="C23" t="s">
        <v>224</v>
      </c>
      <c r="D23" t="s">
        <v>216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ht="13.5" x14ac:dyDescent="0.3">
      <c r="A24" t="s">
        <v>96</v>
      </c>
      <c r="B24" t="s">
        <v>112</v>
      </c>
      <c r="C24" t="s">
        <v>225</v>
      </c>
      <c r="D24" t="s">
        <v>216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ht="13.5" x14ac:dyDescent="0.3">
      <c r="A25" t="s">
        <v>98</v>
      </c>
      <c r="B25" t="s">
        <v>113</v>
      </c>
      <c r="C25" t="s">
        <v>226</v>
      </c>
      <c r="D25" t="s">
        <v>216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ht="13.5" x14ac:dyDescent="0.3">
      <c r="A26" t="s">
        <v>100</v>
      </c>
      <c r="B26" t="s">
        <v>114</v>
      </c>
      <c r="C26" t="s">
        <v>227</v>
      </c>
      <c r="D26" t="s">
        <v>216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ht="13.5" x14ac:dyDescent="0.3">
      <c r="A27" t="s">
        <v>104</v>
      </c>
      <c r="B27" t="s">
        <v>115</v>
      </c>
      <c r="C27" t="s">
        <v>228</v>
      </c>
      <c r="D27" t="s">
        <v>216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ht="13.5" x14ac:dyDescent="0.3">
      <c r="A28" t="s">
        <v>102</v>
      </c>
      <c r="B28" t="s">
        <v>116</v>
      </c>
      <c r="C28" t="s">
        <v>229</v>
      </c>
      <c r="D28" t="s">
        <v>216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ht="13.5" x14ac:dyDescent="0.3">
      <c r="A29" t="s">
        <v>106</v>
      </c>
      <c r="B29" t="s">
        <v>117</v>
      </c>
      <c r="C29" t="s">
        <v>230</v>
      </c>
      <c r="D29" t="s">
        <v>216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ht="13.5" x14ac:dyDescent="0.3">
      <c r="A30" t="s">
        <v>108</v>
      </c>
      <c r="B30" t="s">
        <v>118</v>
      </c>
      <c r="C30" t="s">
        <v>231</v>
      </c>
      <c r="D30" t="s">
        <v>216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ht="13.5" x14ac:dyDescent="0.3">
      <c r="A31" t="s">
        <v>119</v>
      </c>
      <c r="B31" t="s">
        <v>120</v>
      </c>
      <c r="C31" t="s">
        <v>232</v>
      </c>
      <c r="D31" t="s">
        <v>216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ht="13.5" x14ac:dyDescent="0.3">
      <c r="A32" t="s">
        <v>121</v>
      </c>
      <c r="B32" t="s">
        <v>122</v>
      </c>
      <c r="C32" t="s">
        <v>233</v>
      </c>
      <c r="D32" t="s">
        <v>216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ht="13.5" x14ac:dyDescent="0.3">
      <c r="A33" t="s">
        <v>100</v>
      </c>
      <c r="B33" t="s">
        <v>123</v>
      </c>
      <c r="C33" t="s">
        <v>234</v>
      </c>
      <c r="D33" t="s">
        <v>216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ht="13.5" x14ac:dyDescent="0.3">
      <c r="A34" t="s">
        <v>102</v>
      </c>
      <c r="B34" t="s">
        <v>124</v>
      </c>
      <c r="C34" t="s">
        <v>235</v>
      </c>
      <c r="D34" t="s">
        <v>216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ht="13.5" x14ac:dyDescent="0.3">
      <c r="A35" t="s">
        <v>104</v>
      </c>
      <c r="B35" t="s">
        <v>125</v>
      </c>
      <c r="C35" t="s">
        <v>236</v>
      </c>
      <c r="D35" t="s">
        <v>216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ht="13.5" x14ac:dyDescent="0.3">
      <c r="A36" t="s">
        <v>98</v>
      </c>
      <c r="B36" t="s">
        <v>126</v>
      </c>
      <c r="C36" t="s">
        <v>237</v>
      </c>
      <c r="D36" t="s">
        <v>216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ht="13.5" x14ac:dyDescent="0.3">
      <c r="A37" t="s">
        <v>106</v>
      </c>
      <c r="B37" t="s">
        <v>127</v>
      </c>
      <c r="C37" t="s">
        <v>238</v>
      </c>
      <c r="D37" t="s">
        <v>216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ht="13.5" x14ac:dyDescent="0.3">
      <c r="A38" t="s">
        <v>108</v>
      </c>
      <c r="B38" t="s">
        <v>128</v>
      </c>
      <c r="C38" t="s">
        <v>239</v>
      </c>
      <c r="D38" t="s">
        <v>216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ht="13.5" x14ac:dyDescent="0.3">
      <c r="A39" t="s">
        <v>129</v>
      </c>
      <c r="B39" t="s">
        <v>130</v>
      </c>
      <c r="C39" t="s">
        <v>240</v>
      </c>
      <c r="D39" t="s">
        <v>216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ht="13.5" x14ac:dyDescent="0.3">
      <c r="A40" t="s">
        <v>100</v>
      </c>
      <c r="B40" t="s">
        <v>131</v>
      </c>
      <c r="C40" t="s">
        <v>241</v>
      </c>
      <c r="D40" t="s">
        <v>216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ht="13.5" x14ac:dyDescent="0.3">
      <c r="A41" t="s">
        <v>132</v>
      </c>
      <c r="B41" t="s">
        <v>133</v>
      </c>
      <c r="C41" t="s">
        <v>242</v>
      </c>
      <c r="D41" t="s">
        <v>216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ht="13.5" x14ac:dyDescent="0.3">
      <c r="A42" t="s">
        <v>134</v>
      </c>
      <c r="B42" t="s">
        <v>135</v>
      </c>
      <c r="C42" t="s">
        <v>243</v>
      </c>
      <c r="D42" t="s">
        <v>216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ht="13.5" x14ac:dyDescent="0.3">
      <c r="A43" t="s">
        <v>136</v>
      </c>
      <c r="B43" t="s">
        <v>137</v>
      </c>
      <c r="C43" t="s">
        <v>244</v>
      </c>
      <c r="D43" t="s">
        <v>216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ht="13.5" x14ac:dyDescent="0.3">
      <c r="A44" t="s">
        <v>12</v>
      </c>
      <c r="B44" t="s">
        <v>138</v>
      </c>
      <c r="C44" t="s">
        <v>245</v>
      </c>
      <c r="D44" t="s">
        <v>216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ht="13.5" x14ac:dyDescent="0.3">
      <c r="A45" t="s">
        <v>100</v>
      </c>
      <c r="B45" t="s">
        <v>139</v>
      </c>
      <c r="C45" t="s">
        <v>246</v>
      </c>
      <c r="D45" t="s">
        <v>216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ht="13.5" x14ac:dyDescent="0.3">
      <c r="A46" t="s">
        <v>140</v>
      </c>
      <c r="B46" t="s">
        <v>141</v>
      </c>
      <c r="C46" t="s">
        <v>247</v>
      </c>
      <c r="D46" t="s">
        <v>216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ht="13.5" x14ac:dyDescent="0.3">
      <c r="A47" t="s">
        <v>134</v>
      </c>
      <c r="B47" t="s">
        <v>142</v>
      </c>
      <c r="C47" t="s">
        <v>248</v>
      </c>
      <c r="D47" t="s">
        <v>216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ht="13.5" x14ac:dyDescent="0.3">
      <c r="A48" t="s">
        <v>136</v>
      </c>
      <c r="B48" t="s">
        <v>143</v>
      </c>
      <c r="C48" t="s">
        <v>249</v>
      </c>
      <c r="D48" t="s">
        <v>216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ht="13.5" x14ac:dyDescent="0.3">
      <c r="A49" t="s">
        <v>11</v>
      </c>
      <c r="B49" t="s">
        <v>144</v>
      </c>
      <c r="C49" t="s">
        <v>250</v>
      </c>
      <c r="D49" t="s">
        <v>216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ht="13.5" x14ac:dyDescent="0.3">
      <c r="A50" t="s">
        <v>100</v>
      </c>
      <c r="B50" t="s">
        <v>145</v>
      </c>
      <c r="C50" t="s">
        <v>251</v>
      </c>
      <c r="D50" t="s">
        <v>216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ht="13.5" x14ac:dyDescent="0.3">
      <c r="A51" t="s">
        <v>140</v>
      </c>
      <c r="B51" t="s">
        <v>146</v>
      </c>
      <c r="C51" t="s">
        <v>252</v>
      </c>
      <c r="D51" t="s">
        <v>216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ht="13.5" x14ac:dyDescent="0.3">
      <c r="A52" t="s">
        <v>134</v>
      </c>
      <c r="B52" t="s">
        <v>147</v>
      </c>
      <c r="C52" t="s">
        <v>253</v>
      </c>
      <c r="D52" t="s">
        <v>216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ht="13.5" x14ac:dyDescent="0.3">
      <c r="A53" t="s">
        <v>136</v>
      </c>
      <c r="B53" t="s">
        <v>148</v>
      </c>
      <c r="C53" t="s">
        <v>254</v>
      </c>
      <c r="D53" t="s">
        <v>216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ht="13.5" x14ac:dyDescent="0.3">
      <c r="A54" t="s">
        <v>10</v>
      </c>
      <c r="B54" t="s">
        <v>149</v>
      </c>
      <c r="C54" t="s">
        <v>255</v>
      </c>
      <c r="D54" t="s">
        <v>216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ht="13.5" x14ac:dyDescent="0.3">
      <c r="A55" t="s">
        <v>150</v>
      </c>
      <c r="B55" t="s">
        <v>151</v>
      </c>
      <c r="C55" t="s">
        <v>256</v>
      </c>
      <c r="D55" t="s">
        <v>216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ht="13.5" x14ac:dyDescent="0.3">
      <c r="A56" t="s">
        <v>152</v>
      </c>
      <c r="B56" t="s">
        <v>153</v>
      </c>
      <c r="C56" t="s">
        <v>257</v>
      </c>
      <c r="D56" t="s">
        <v>216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ht="13.5" x14ac:dyDescent="0.3">
      <c r="A57" t="s">
        <v>9</v>
      </c>
      <c r="B57" t="s">
        <v>154</v>
      </c>
      <c r="C57" t="s">
        <v>258</v>
      </c>
      <c r="D57" t="s">
        <v>216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ht="13.5" x14ac:dyDescent="0.3">
      <c r="A58" t="s">
        <v>155</v>
      </c>
      <c r="B58" t="s">
        <v>156</v>
      </c>
      <c r="C58" t="s">
        <v>259</v>
      </c>
      <c r="D58" t="s">
        <v>216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ht="13.5" x14ac:dyDescent="0.3">
      <c r="A59" t="s">
        <v>132</v>
      </c>
      <c r="B59" t="s">
        <v>157</v>
      </c>
      <c r="C59" t="s">
        <v>260</v>
      </c>
      <c r="D59" t="s">
        <v>216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ht="13.5" x14ac:dyDescent="0.3">
      <c r="A60" t="s">
        <v>158</v>
      </c>
      <c r="B60" t="s">
        <v>159</v>
      </c>
      <c r="C60" t="s">
        <v>261</v>
      </c>
      <c r="D60" t="s">
        <v>216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ht="13.5" x14ac:dyDescent="0.3">
      <c r="A61" t="s">
        <v>8</v>
      </c>
      <c r="B61" t="s">
        <v>160</v>
      </c>
      <c r="C61" t="s">
        <v>262</v>
      </c>
      <c r="D61" t="s">
        <v>216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ht="13.5" x14ac:dyDescent="0.3">
      <c r="A62" t="s">
        <v>161</v>
      </c>
      <c r="B62" t="s">
        <v>162</v>
      </c>
      <c r="C62" t="s">
        <v>263</v>
      </c>
      <c r="D62" t="s">
        <v>216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ht="13.5" x14ac:dyDescent="0.3">
      <c r="A63" t="s">
        <v>121</v>
      </c>
      <c r="B63" t="s">
        <v>163</v>
      </c>
      <c r="C63" t="s">
        <v>264</v>
      </c>
      <c r="D63" t="s">
        <v>216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ht="13.5" x14ac:dyDescent="0.3">
      <c r="A64" t="s">
        <v>98</v>
      </c>
      <c r="B64" t="s">
        <v>164</v>
      </c>
      <c r="C64" t="s">
        <v>265</v>
      </c>
      <c r="D64" t="s">
        <v>216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ht="13.5" x14ac:dyDescent="0.3">
      <c r="A65" t="s">
        <v>100</v>
      </c>
      <c r="B65" t="s">
        <v>165</v>
      </c>
      <c r="C65" t="s">
        <v>266</v>
      </c>
      <c r="D65" t="s">
        <v>216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ht="13.5" x14ac:dyDescent="0.3">
      <c r="A66" t="s">
        <v>102</v>
      </c>
      <c r="B66" t="s">
        <v>166</v>
      </c>
      <c r="C66" t="s">
        <v>267</v>
      </c>
      <c r="D66" t="s">
        <v>216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ht="13.5" x14ac:dyDescent="0.3">
      <c r="A67" t="s">
        <v>104</v>
      </c>
      <c r="B67" t="s">
        <v>167</v>
      </c>
      <c r="C67" t="s">
        <v>268</v>
      </c>
      <c r="D67" t="s">
        <v>216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ht="13.5" x14ac:dyDescent="0.3">
      <c r="A68" t="s">
        <v>106</v>
      </c>
      <c r="B68" t="s">
        <v>168</v>
      </c>
      <c r="C68" t="s">
        <v>269</v>
      </c>
      <c r="D68" t="s">
        <v>216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ht="13.5" x14ac:dyDescent="0.3">
      <c r="A69" t="s">
        <v>108</v>
      </c>
      <c r="B69" t="s">
        <v>169</v>
      </c>
      <c r="C69" t="s">
        <v>270</v>
      </c>
      <c r="D69" t="s">
        <v>216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ht="13.5" x14ac:dyDescent="0.3">
      <c r="A70" t="s">
        <v>170</v>
      </c>
      <c r="B70" t="s">
        <v>171</v>
      </c>
      <c r="C70" t="s">
        <v>271</v>
      </c>
      <c r="D70" t="s">
        <v>216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ht="13.5" x14ac:dyDescent="0.3">
      <c r="A71" t="s">
        <v>121</v>
      </c>
      <c r="B71" t="s">
        <v>172</v>
      </c>
      <c r="C71" t="s">
        <v>272</v>
      </c>
      <c r="D71" t="s">
        <v>216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ht="13.5" x14ac:dyDescent="0.3">
      <c r="A72" t="s">
        <v>98</v>
      </c>
      <c r="B72" t="s">
        <v>173</v>
      </c>
      <c r="C72" t="s">
        <v>273</v>
      </c>
      <c r="D72" t="s">
        <v>216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ht="13.5" x14ac:dyDescent="0.3">
      <c r="A73" t="s">
        <v>100</v>
      </c>
      <c r="B73" t="s">
        <v>174</v>
      </c>
      <c r="C73" t="s">
        <v>274</v>
      </c>
      <c r="D73" t="s">
        <v>216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ht="13.5" x14ac:dyDescent="0.3">
      <c r="A74" t="s">
        <v>102</v>
      </c>
      <c r="B74" t="s">
        <v>175</v>
      </c>
      <c r="C74" t="s">
        <v>275</v>
      </c>
      <c r="D74" t="s">
        <v>216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ht="13.5" x14ac:dyDescent="0.3">
      <c r="A75" t="s">
        <v>104</v>
      </c>
      <c r="B75" t="s">
        <v>176</v>
      </c>
      <c r="C75" t="s">
        <v>276</v>
      </c>
      <c r="D75" t="s">
        <v>216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ht="13.5" x14ac:dyDescent="0.3">
      <c r="A76" t="s">
        <v>106</v>
      </c>
      <c r="B76" t="s">
        <v>177</v>
      </c>
      <c r="C76" t="s">
        <v>277</v>
      </c>
      <c r="D76" t="s">
        <v>216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ht="13.5" x14ac:dyDescent="0.3">
      <c r="A77" t="s">
        <v>108</v>
      </c>
      <c r="B77" t="s">
        <v>178</v>
      </c>
      <c r="C77" t="s">
        <v>278</v>
      </c>
      <c r="D77" t="s">
        <v>216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ht="13.5" x14ac:dyDescent="0.3">
      <c r="A78" t="s">
        <v>179</v>
      </c>
      <c r="B78" t="s">
        <v>180</v>
      </c>
      <c r="C78" t="s">
        <v>279</v>
      </c>
      <c r="D78" t="s">
        <v>216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ht="13.5" x14ac:dyDescent="0.3">
      <c r="A79" t="s">
        <v>121</v>
      </c>
      <c r="B79" t="s">
        <v>181</v>
      </c>
      <c r="C79" t="s">
        <v>280</v>
      </c>
      <c r="D79" t="s">
        <v>216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ht="13.5" x14ac:dyDescent="0.3">
      <c r="A80" t="s">
        <v>98</v>
      </c>
      <c r="B80" t="s">
        <v>182</v>
      </c>
      <c r="C80" t="s">
        <v>281</v>
      </c>
      <c r="D80" t="s">
        <v>216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ht="13.5" x14ac:dyDescent="0.3">
      <c r="A81" t="s">
        <v>100</v>
      </c>
      <c r="B81" t="s">
        <v>183</v>
      </c>
      <c r="C81" t="s">
        <v>282</v>
      </c>
      <c r="D81" t="s">
        <v>216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ht="13.5" x14ac:dyDescent="0.3">
      <c r="A82" t="s">
        <v>102</v>
      </c>
      <c r="B82" t="s">
        <v>184</v>
      </c>
      <c r="C82" t="s">
        <v>283</v>
      </c>
      <c r="D82" t="s">
        <v>216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ht="13.5" x14ac:dyDescent="0.3">
      <c r="A83" t="s">
        <v>104</v>
      </c>
      <c r="B83" t="s">
        <v>185</v>
      </c>
      <c r="C83" t="s">
        <v>284</v>
      </c>
      <c r="D83" t="s">
        <v>216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ht="13.5" x14ac:dyDescent="0.3">
      <c r="A84" t="s">
        <v>106</v>
      </c>
      <c r="B84" t="s">
        <v>186</v>
      </c>
      <c r="C84" t="s">
        <v>285</v>
      </c>
      <c r="D84" t="s">
        <v>216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ht="13.5" x14ac:dyDescent="0.3">
      <c r="A85" t="s">
        <v>108</v>
      </c>
      <c r="B85" t="s">
        <v>187</v>
      </c>
      <c r="C85" t="s">
        <v>286</v>
      </c>
      <c r="D85" t="s">
        <v>216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ht="13.5" x14ac:dyDescent="0.3">
      <c r="A86" t="s">
        <v>7</v>
      </c>
      <c r="B86" t="s">
        <v>188</v>
      </c>
      <c r="C86" t="s">
        <v>287</v>
      </c>
      <c r="D86" t="s">
        <v>216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ht="13.5" x14ac:dyDescent="0.3">
      <c r="A87" t="s">
        <v>189</v>
      </c>
      <c r="B87" t="s">
        <v>190</v>
      </c>
      <c r="C87" t="s">
        <v>288</v>
      </c>
      <c r="D87" t="s">
        <v>216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ht="13.5" x14ac:dyDescent="0.3">
      <c r="A88" t="s">
        <v>106</v>
      </c>
      <c r="B88" t="s">
        <v>191</v>
      </c>
      <c r="C88" t="s">
        <v>289</v>
      </c>
      <c r="D88" t="s">
        <v>216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ht="13.5" x14ac:dyDescent="0.3">
      <c r="A89" t="s">
        <v>192</v>
      </c>
      <c r="B89" t="s">
        <v>193</v>
      </c>
      <c r="C89" t="s">
        <v>290</v>
      </c>
      <c r="D89" t="s">
        <v>216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ht="13.5" x14ac:dyDescent="0.3">
      <c r="A90" t="s">
        <v>134</v>
      </c>
      <c r="B90" t="s">
        <v>194</v>
      </c>
      <c r="C90" t="s">
        <v>291</v>
      </c>
      <c r="D90" t="s">
        <v>216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ht="13.5" x14ac:dyDescent="0.3">
      <c r="A91" t="s">
        <v>136</v>
      </c>
      <c r="B91" t="s">
        <v>195</v>
      </c>
      <c r="C91" t="s">
        <v>292</v>
      </c>
      <c r="D91" t="s">
        <v>216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ht="13.5" x14ac:dyDescent="0.3">
      <c r="A92" t="s">
        <v>196</v>
      </c>
      <c r="B92" t="s">
        <v>197</v>
      </c>
      <c r="C92" t="s">
        <v>293</v>
      </c>
      <c r="D92" t="s">
        <v>216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ht="13.5" x14ac:dyDescent="0.3">
      <c r="A93" t="s">
        <v>106</v>
      </c>
      <c r="B93" t="s">
        <v>198</v>
      </c>
      <c r="C93" t="s">
        <v>294</v>
      </c>
      <c r="D93" t="s">
        <v>216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ht="13.5" x14ac:dyDescent="0.3">
      <c r="A94" t="s">
        <v>199</v>
      </c>
      <c r="B94" t="s">
        <v>200</v>
      </c>
      <c r="C94" t="s">
        <v>295</v>
      </c>
      <c r="D94" t="s">
        <v>216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ht="13.5" x14ac:dyDescent="0.3">
      <c r="A95" t="s">
        <v>106</v>
      </c>
      <c r="B95" t="s">
        <v>201</v>
      </c>
      <c r="C95" t="s">
        <v>296</v>
      </c>
      <c r="D95" t="s">
        <v>216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ht="13.5" x14ac:dyDescent="0.3">
      <c r="A96" t="s">
        <v>192</v>
      </c>
      <c r="B96" t="s">
        <v>202</v>
      </c>
      <c r="C96" t="s">
        <v>297</v>
      </c>
      <c r="D96" t="s">
        <v>216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ht="13.5" x14ac:dyDescent="0.3">
      <c r="A97" t="s">
        <v>134</v>
      </c>
      <c r="B97" t="s">
        <v>203</v>
      </c>
      <c r="C97" t="s">
        <v>298</v>
      </c>
      <c r="D97" t="s">
        <v>216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ht="13.5" x14ac:dyDescent="0.3">
      <c r="A98" t="s">
        <v>136</v>
      </c>
      <c r="B98" t="s">
        <v>204</v>
      </c>
      <c r="C98" t="s">
        <v>299</v>
      </c>
      <c r="D98" t="s">
        <v>216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ht="13.5" x14ac:dyDescent="0.3">
      <c r="A99" t="s">
        <v>5</v>
      </c>
      <c r="B99" t="s">
        <v>205</v>
      </c>
      <c r="C99" t="s">
        <v>300</v>
      </c>
      <c r="D99" t="s">
        <v>216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ht="13.5" x14ac:dyDescent="0.3">
      <c r="A100" t="s">
        <v>206</v>
      </c>
      <c r="B100" t="s">
        <v>207</v>
      </c>
      <c r="C100" t="s">
        <v>301</v>
      </c>
      <c r="D100" t="s">
        <v>216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ht="13.5" x14ac:dyDescent="0.3">
      <c r="A101" t="s">
        <v>100</v>
      </c>
      <c r="B101" t="s">
        <v>208</v>
      </c>
      <c r="C101" t="s">
        <v>302</v>
      </c>
      <c r="D101" t="s">
        <v>216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ht="13.5" x14ac:dyDescent="0.3">
      <c r="A102" t="s">
        <v>4</v>
      </c>
      <c r="B102" t="s">
        <v>209</v>
      </c>
      <c r="C102" t="s">
        <v>303</v>
      </c>
      <c r="D102" t="s">
        <v>216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ht="13.5" x14ac:dyDescent="0.3">
      <c r="A103" t="s">
        <v>3</v>
      </c>
      <c r="B103" t="s">
        <v>210</v>
      </c>
      <c r="C103" t="s">
        <v>304</v>
      </c>
      <c r="D103" t="s">
        <v>216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ht="13.5" x14ac:dyDescent="0.3">
      <c r="A104" t="s">
        <v>2</v>
      </c>
      <c r="B104" t="s">
        <v>211</v>
      </c>
      <c r="C104" t="s">
        <v>305</v>
      </c>
      <c r="D104" t="s">
        <v>216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honeticPr fontId="8" type="noConversion"/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P11"/>
  <sheetViews>
    <sheetView topLeftCell="C1" workbookViewId="0">
      <selection activeCell="AF11" sqref="AF11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P11"/>
  <sheetViews>
    <sheetView topLeftCell="AG1" workbookViewId="0">
      <selection activeCell="AF11" sqref="AF11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</sheetData>
  <phoneticPr fontId="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Q11"/>
  <sheetViews>
    <sheetView topLeftCell="AG1" workbookViewId="0">
      <selection activeCell="AH3" sqref="AH3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Q11"/>
  <sheetViews>
    <sheetView topLeftCell="AG1" workbookViewId="0">
      <selection activeCell="AH4" sqref="AH4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Q11"/>
  <sheetViews>
    <sheetView topLeftCell="AH1" workbookViewId="0">
      <selection activeCell="AL29" sqref="AL29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</row>
    <row r="5" spans="1:43" x14ac:dyDescent="0.3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</row>
    <row r="6" spans="1:43" x14ac:dyDescent="0.3">
      <c r="A6" t="s">
        <v>19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P11"/>
  <sheetViews>
    <sheetView topLeftCell="AG1" workbookViewId="0">
      <selection activeCell="AG6" sqref="AG6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P11"/>
  <sheetViews>
    <sheetView topLeftCell="AG1" workbookViewId="0">
      <selection activeCell="AG6" sqref="AG6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  <c r="AK2">
        <f>'Plug-in Hybrid Elec Fraction'!$A5</f>
        <v>0.55000000000000004</v>
      </c>
      <c r="AL2">
        <f>'Plug-in Hybrid Elec Fraction'!$A5</f>
        <v>0.55000000000000004</v>
      </c>
      <c r="AM2">
        <f>'Plug-in Hybrid Elec Fraction'!$A5</f>
        <v>0.55000000000000004</v>
      </c>
      <c r="AN2">
        <f>'Plug-in Hybrid Elec Fraction'!$A5</f>
        <v>0.55000000000000004</v>
      </c>
      <c r="AO2">
        <f>'Plug-in Hybrid Elec Fraction'!$A5</f>
        <v>0.55000000000000004</v>
      </c>
      <c r="AP2">
        <f>'Plug-in Hybrid Elec Fraction'!$A5</f>
        <v>0.55000000000000004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0.45</v>
      </c>
      <c r="C5">
        <v>0.45</v>
      </c>
      <c r="D5">
        <v>0.45</v>
      </c>
      <c r="E5">
        <v>0.45</v>
      </c>
      <c r="F5">
        <v>0.45</v>
      </c>
      <c r="G5">
        <v>0.45</v>
      </c>
      <c r="H5">
        <v>0.45</v>
      </c>
      <c r="I5">
        <v>0.45</v>
      </c>
      <c r="J5">
        <v>0.45</v>
      </c>
      <c r="K5">
        <v>0.45</v>
      </c>
      <c r="L5">
        <v>0.45</v>
      </c>
      <c r="M5">
        <v>0.45</v>
      </c>
      <c r="N5">
        <v>0.45</v>
      </c>
      <c r="O5">
        <v>0.45</v>
      </c>
      <c r="P5">
        <v>0.45</v>
      </c>
      <c r="Q5">
        <v>0.45</v>
      </c>
      <c r="R5">
        <v>0.45</v>
      </c>
      <c r="S5">
        <v>0.45</v>
      </c>
      <c r="T5">
        <v>0.45</v>
      </c>
      <c r="U5">
        <v>0.45</v>
      </c>
      <c r="V5">
        <v>0.45</v>
      </c>
      <c r="W5">
        <v>0.45</v>
      </c>
      <c r="X5">
        <v>0.45</v>
      </c>
      <c r="Y5">
        <v>0.45</v>
      </c>
      <c r="Z5">
        <v>0.45</v>
      </c>
      <c r="AA5">
        <v>0.45</v>
      </c>
      <c r="AB5">
        <v>0.45</v>
      </c>
      <c r="AC5">
        <v>0.45</v>
      </c>
      <c r="AD5">
        <v>0.45</v>
      </c>
      <c r="AE5">
        <v>0.45</v>
      </c>
      <c r="AF5">
        <v>0.45</v>
      </c>
      <c r="AG5">
        <v>0.45</v>
      </c>
      <c r="AH5">
        <v>0.45</v>
      </c>
      <c r="AI5">
        <v>0.45</v>
      </c>
      <c r="AJ5">
        <v>0.45</v>
      </c>
      <c r="AK5">
        <v>0.45</v>
      </c>
      <c r="AL5">
        <v>0.45</v>
      </c>
      <c r="AM5">
        <v>0.45</v>
      </c>
      <c r="AN5">
        <v>0.45</v>
      </c>
      <c r="AO5">
        <v>0.45</v>
      </c>
      <c r="AP5">
        <v>0.45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P11"/>
  <sheetViews>
    <sheetView topLeftCell="AH1" workbookViewId="0">
      <selection activeCell="AQ15" sqref="AQ15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P11"/>
  <sheetViews>
    <sheetView topLeftCell="AF1" workbookViewId="0">
      <selection activeCell="AF11" sqref="AF11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"/>
  <cols>
    <col min="1" max="1" width="35" customWidth="1"/>
  </cols>
  <sheetData>
    <row r="1" spans="1:36" ht="15" customHeight="1" x14ac:dyDescent="0.3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ht="13.5" x14ac:dyDescent="0.3">
      <c r="A10" t="s">
        <v>306</v>
      </c>
    </row>
    <row r="11" spans="1:36" ht="13.5" x14ac:dyDescent="0.3">
      <c r="A11" t="s">
        <v>307</v>
      </c>
    </row>
    <row r="12" spans="1:36" ht="13.5" x14ac:dyDescent="0.3">
      <c r="A12" t="s">
        <v>308</v>
      </c>
    </row>
    <row r="13" spans="1:36" ht="13.5" x14ac:dyDescent="0.3">
      <c r="A13" t="s">
        <v>93</v>
      </c>
    </row>
    <row r="14" spans="1:36" ht="13.5" x14ac:dyDescent="0.3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ht="13.5" x14ac:dyDescent="0.3">
      <c r="A15" t="s">
        <v>309</v>
      </c>
      <c r="C15" t="s">
        <v>381</v>
      </c>
    </row>
    <row r="16" spans="1:36" ht="13.5" x14ac:dyDescent="0.3">
      <c r="A16" t="s">
        <v>310</v>
      </c>
      <c r="B16" t="s">
        <v>311</v>
      </c>
      <c r="C16" t="s">
        <v>382</v>
      </c>
      <c r="D16" t="s">
        <v>383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ht="13.5" x14ac:dyDescent="0.3">
      <c r="A17" t="s">
        <v>312</v>
      </c>
      <c r="B17" t="s">
        <v>313</v>
      </c>
      <c r="C17" t="s">
        <v>384</v>
      </c>
      <c r="D17" t="s">
        <v>383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ht="13.5" x14ac:dyDescent="0.3">
      <c r="A18" t="s">
        <v>314</v>
      </c>
      <c r="B18" t="s">
        <v>315</v>
      </c>
      <c r="C18" t="s">
        <v>385</v>
      </c>
      <c r="D18" t="s">
        <v>383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ht="13.5" x14ac:dyDescent="0.3">
      <c r="A19" t="s">
        <v>316</v>
      </c>
      <c r="B19" t="s">
        <v>317</v>
      </c>
      <c r="C19" t="s">
        <v>386</v>
      </c>
      <c r="D19" t="s">
        <v>383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ht="13.5" x14ac:dyDescent="0.3">
      <c r="A20" t="s">
        <v>318</v>
      </c>
      <c r="B20" t="s">
        <v>319</v>
      </c>
      <c r="C20" t="s">
        <v>387</v>
      </c>
      <c r="D20" t="s">
        <v>383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ht="13.5" x14ac:dyDescent="0.3">
      <c r="A21" t="s">
        <v>320</v>
      </c>
      <c r="B21" t="s">
        <v>321</v>
      </c>
      <c r="C21" t="s">
        <v>388</v>
      </c>
      <c r="D21" t="s">
        <v>383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ht="13.5" x14ac:dyDescent="0.3">
      <c r="A22" t="s">
        <v>322</v>
      </c>
      <c r="B22" t="s">
        <v>323</v>
      </c>
      <c r="C22" t="s">
        <v>389</v>
      </c>
      <c r="D22" t="s">
        <v>383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ht="13.5" x14ac:dyDescent="0.3">
      <c r="A23" t="s">
        <v>324</v>
      </c>
      <c r="B23" t="s">
        <v>325</v>
      </c>
      <c r="C23" t="s">
        <v>390</v>
      </c>
      <c r="D23" t="s">
        <v>383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ht="13.5" x14ac:dyDescent="0.3">
      <c r="A24" t="s">
        <v>326</v>
      </c>
      <c r="B24" t="s">
        <v>327</v>
      </c>
      <c r="C24" t="s">
        <v>391</v>
      </c>
      <c r="D24" t="s">
        <v>383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ht="13.5" x14ac:dyDescent="0.3">
      <c r="A25" t="s">
        <v>328</v>
      </c>
      <c r="B25" t="s">
        <v>329</v>
      </c>
      <c r="C25" t="s">
        <v>392</v>
      </c>
      <c r="D25" t="s">
        <v>383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ht="13.5" x14ac:dyDescent="0.3">
      <c r="A26" t="s">
        <v>330</v>
      </c>
      <c r="B26" t="s">
        <v>331</v>
      </c>
      <c r="C26" t="s">
        <v>393</v>
      </c>
      <c r="D26" t="s">
        <v>383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ht="13.5" x14ac:dyDescent="0.3">
      <c r="A27" t="s">
        <v>332</v>
      </c>
      <c r="B27" t="s">
        <v>333</v>
      </c>
      <c r="C27" t="s">
        <v>394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ht="13.5" x14ac:dyDescent="0.3">
      <c r="A28" t="s">
        <v>334</v>
      </c>
      <c r="B28" t="s">
        <v>335</v>
      </c>
      <c r="C28" t="s">
        <v>395</v>
      </c>
      <c r="D28" t="s">
        <v>383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ht="13.5" x14ac:dyDescent="0.3">
      <c r="A29" t="s">
        <v>336</v>
      </c>
      <c r="B29" t="s">
        <v>337</v>
      </c>
      <c r="C29" t="s">
        <v>396</v>
      </c>
      <c r="D29" t="s">
        <v>383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ht="13.5" x14ac:dyDescent="0.3">
      <c r="A30" t="s">
        <v>338</v>
      </c>
      <c r="B30" t="s">
        <v>339</v>
      </c>
      <c r="C30" t="s">
        <v>397</v>
      </c>
      <c r="D30" t="s">
        <v>383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ht="13.5" x14ac:dyDescent="0.3">
      <c r="A31" t="s">
        <v>316</v>
      </c>
      <c r="B31" t="s">
        <v>340</v>
      </c>
      <c r="C31" t="s">
        <v>398</v>
      </c>
      <c r="D31" t="s">
        <v>383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ht="13.5" x14ac:dyDescent="0.3">
      <c r="A32" t="s">
        <v>341</v>
      </c>
      <c r="B32" t="s">
        <v>342</v>
      </c>
      <c r="C32" t="s">
        <v>399</v>
      </c>
      <c r="D32" t="s">
        <v>383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ht="13.5" x14ac:dyDescent="0.3">
      <c r="A33" t="s">
        <v>343</v>
      </c>
      <c r="B33" t="s">
        <v>344</v>
      </c>
      <c r="C33" t="s">
        <v>400</v>
      </c>
      <c r="D33" t="s">
        <v>383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ht="13.5" x14ac:dyDescent="0.3">
      <c r="A34" t="s">
        <v>320</v>
      </c>
      <c r="B34" t="s">
        <v>345</v>
      </c>
      <c r="C34" t="s">
        <v>401</v>
      </c>
      <c r="D34" t="s">
        <v>383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ht="13.5" x14ac:dyDescent="0.3">
      <c r="A35" t="s">
        <v>346</v>
      </c>
      <c r="B35" t="s">
        <v>347</v>
      </c>
      <c r="C35" t="s">
        <v>402</v>
      </c>
      <c r="D35" t="s">
        <v>383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ht="13.5" x14ac:dyDescent="0.3">
      <c r="A36" t="s">
        <v>348</v>
      </c>
      <c r="B36" t="s">
        <v>349</v>
      </c>
      <c r="C36" t="s">
        <v>403</v>
      </c>
      <c r="D36" t="s">
        <v>383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ht="13.5" x14ac:dyDescent="0.3">
      <c r="A37" t="s">
        <v>350</v>
      </c>
      <c r="B37" t="s">
        <v>351</v>
      </c>
      <c r="C37" t="s">
        <v>404</v>
      </c>
      <c r="D37" t="s">
        <v>383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ht="13.5" x14ac:dyDescent="0.3">
      <c r="A38" t="s">
        <v>352</v>
      </c>
      <c r="B38" t="s">
        <v>353</v>
      </c>
      <c r="C38" t="s">
        <v>405</v>
      </c>
      <c r="D38" t="s">
        <v>383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ht="13.5" x14ac:dyDescent="0.3">
      <c r="A39" t="s">
        <v>354</v>
      </c>
      <c r="B39" t="s">
        <v>355</v>
      </c>
      <c r="C39" t="s">
        <v>406</v>
      </c>
      <c r="D39" t="s">
        <v>383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ht="13.5" x14ac:dyDescent="0.3">
      <c r="A40" t="s">
        <v>356</v>
      </c>
      <c r="B40" t="s">
        <v>357</v>
      </c>
      <c r="C40" t="s">
        <v>407</v>
      </c>
      <c r="D40" t="s">
        <v>383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ht="13.5" x14ac:dyDescent="0.3">
      <c r="A41" t="s">
        <v>22</v>
      </c>
      <c r="C41" t="s">
        <v>408</v>
      </c>
    </row>
    <row r="42" spans="1:36" ht="13.5" x14ac:dyDescent="0.3">
      <c r="A42" t="s">
        <v>358</v>
      </c>
      <c r="B42" t="s">
        <v>359</v>
      </c>
      <c r="C42" t="s">
        <v>409</v>
      </c>
      <c r="D42" t="s">
        <v>383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ht="13.5" x14ac:dyDescent="0.3">
      <c r="A43" t="s">
        <v>360</v>
      </c>
      <c r="B43" t="s">
        <v>361</v>
      </c>
      <c r="C43" t="s">
        <v>410</v>
      </c>
      <c r="D43" t="s">
        <v>383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ht="13.5" x14ac:dyDescent="0.3">
      <c r="A44" t="s">
        <v>362</v>
      </c>
      <c r="B44" t="s">
        <v>363</v>
      </c>
      <c r="C44" t="s">
        <v>411</v>
      </c>
      <c r="D44" t="s">
        <v>383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ht="13.5" x14ac:dyDescent="0.3">
      <c r="A45" t="s">
        <v>364</v>
      </c>
      <c r="B45" t="s">
        <v>365</v>
      </c>
      <c r="C45" t="s">
        <v>412</v>
      </c>
      <c r="D45" t="s">
        <v>383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ht="13.5" x14ac:dyDescent="0.3">
      <c r="A46" t="s">
        <v>366</v>
      </c>
      <c r="C46" t="s">
        <v>413</v>
      </c>
    </row>
    <row r="47" spans="1:36" ht="13.5" x14ac:dyDescent="0.3">
      <c r="A47" t="s">
        <v>367</v>
      </c>
      <c r="C47" t="s">
        <v>414</v>
      </c>
    </row>
    <row r="48" spans="1:36" ht="13.5" x14ac:dyDescent="0.3">
      <c r="A48" t="s">
        <v>368</v>
      </c>
      <c r="B48" t="s">
        <v>369</v>
      </c>
      <c r="C48" t="s">
        <v>415</v>
      </c>
      <c r="D48" t="s">
        <v>383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ht="13.5" x14ac:dyDescent="0.3">
      <c r="A49" t="s">
        <v>370</v>
      </c>
      <c r="B49" t="s">
        <v>371</v>
      </c>
      <c r="C49" t="s">
        <v>416</v>
      </c>
      <c r="D49" t="s">
        <v>383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ht="13.5" x14ac:dyDescent="0.3">
      <c r="A50" t="s">
        <v>372</v>
      </c>
      <c r="B50" t="s">
        <v>373</v>
      </c>
      <c r="C50" t="s">
        <v>417</v>
      </c>
      <c r="D50" t="s">
        <v>383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ht="13.5" x14ac:dyDescent="0.3">
      <c r="A51" t="s">
        <v>352</v>
      </c>
      <c r="B51" t="s">
        <v>374</v>
      </c>
      <c r="C51" t="s">
        <v>418</v>
      </c>
      <c r="D51" t="s">
        <v>383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ht="13.5" x14ac:dyDescent="0.3">
      <c r="A52" t="s">
        <v>354</v>
      </c>
      <c r="B52" t="s">
        <v>375</v>
      </c>
      <c r="C52" t="s">
        <v>419</v>
      </c>
      <c r="D52" t="s">
        <v>383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ht="13.5" x14ac:dyDescent="0.3">
      <c r="A53" t="s">
        <v>376</v>
      </c>
      <c r="B53" t="s">
        <v>377</v>
      </c>
      <c r="C53" t="s">
        <v>420</v>
      </c>
      <c r="D53" t="s">
        <v>383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ht="13.5" x14ac:dyDescent="0.3">
      <c r="A54" t="s">
        <v>350</v>
      </c>
      <c r="B54" t="s">
        <v>378</v>
      </c>
      <c r="C54" t="s">
        <v>421</v>
      </c>
      <c r="D54" t="s">
        <v>383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ht="13.5" x14ac:dyDescent="0.3">
      <c r="A55" t="s">
        <v>352</v>
      </c>
      <c r="B55" t="s">
        <v>379</v>
      </c>
      <c r="C55" t="s">
        <v>422</v>
      </c>
      <c r="D55" t="s">
        <v>383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ht="13.5" x14ac:dyDescent="0.3">
      <c r="A56" t="s">
        <v>354</v>
      </c>
      <c r="B56" t="s">
        <v>380</v>
      </c>
      <c r="C56" t="s">
        <v>423</v>
      </c>
      <c r="D56" t="s">
        <v>383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honeticPr fontId="8" type="noConversion"/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Q11"/>
  <sheetViews>
    <sheetView topLeftCell="AG1" workbookViewId="0">
      <selection activeCell="AJ15" sqref="AJ15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Q11"/>
  <sheetViews>
    <sheetView topLeftCell="AH1" workbookViewId="0">
      <selection activeCell="AJ15" sqref="AJ15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P11"/>
  <sheetViews>
    <sheetView topLeftCell="AG1" workbookViewId="0">
      <selection activeCell="AF4" sqref="AF4:AP4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P11"/>
  <sheetViews>
    <sheetView topLeftCell="AG1" workbookViewId="0">
      <selection activeCell="AM15" sqref="AM15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P11"/>
  <sheetViews>
    <sheetView topLeftCell="AG1" workbookViewId="0">
      <selection activeCell="AF5" sqref="AF5:AP5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  <c r="AK2">
        <f>'Plug-in Hybrid Elec Fraction'!$A5</f>
        <v>0.55000000000000004</v>
      </c>
      <c r="AL2">
        <f>'Plug-in Hybrid Elec Fraction'!$A5</f>
        <v>0.55000000000000004</v>
      </c>
      <c r="AM2">
        <f>'Plug-in Hybrid Elec Fraction'!$A5</f>
        <v>0.55000000000000004</v>
      </c>
      <c r="AN2">
        <f>'Plug-in Hybrid Elec Fraction'!$A5</f>
        <v>0.55000000000000004</v>
      </c>
      <c r="AO2">
        <f>'Plug-in Hybrid Elec Fraction'!$A5</f>
        <v>0.55000000000000004</v>
      </c>
      <c r="AP2">
        <f>'Plug-in Hybrid Elec Fraction'!$A5</f>
        <v>0.55000000000000004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0.45</v>
      </c>
      <c r="C5">
        <v>0.45</v>
      </c>
      <c r="D5">
        <v>0.45</v>
      </c>
      <c r="E5">
        <v>0.45</v>
      </c>
      <c r="F5">
        <v>0.45</v>
      </c>
      <c r="G5">
        <v>0.45</v>
      </c>
      <c r="H5">
        <v>0.45</v>
      </c>
      <c r="I5">
        <v>0.45</v>
      </c>
      <c r="J5">
        <v>0.45</v>
      </c>
      <c r="K5">
        <v>0.45</v>
      </c>
      <c r="L5">
        <v>0.45</v>
      </c>
      <c r="M5">
        <v>0.45</v>
      </c>
      <c r="N5">
        <v>0.45</v>
      </c>
      <c r="O5">
        <v>0.45</v>
      </c>
      <c r="P5">
        <v>0.45</v>
      </c>
      <c r="Q5">
        <v>0.45</v>
      </c>
      <c r="R5">
        <v>0.45</v>
      </c>
      <c r="S5">
        <v>0.45</v>
      </c>
      <c r="T5">
        <v>0.45</v>
      </c>
      <c r="U5">
        <v>0.45</v>
      </c>
      <c r="V5">
        <v>0.45</v>
      </c>
      <c r="W5">
        <v>0.45</v>
      </c>
      <c r="X5">
        <v>0.45</v>
      </c>
      <c r="Y5">
        <v>0.45</v>
      </c>
      <c r="Z5">
        <v>0.45</v>
      </c>
      <c r="AA5">
        <v>0.45</v>
      </c>
      <c r="AB5">
        <v>0.45</v>
      </c>
      <c r="AC5">
        <v>0.45</v>
      </c>
      <c r="AD5">
        <v>0.45</v>
      </c>
      <c r="AE5">
        <v>0.45</v>
      </c>
      <c r="AF5">
        <v>0.45</v>
      </c>
      <c r="AG5">
        <v>0.45</v>
      </c>
      <c r="AH5">
        <v>0.45</v>
      </c>
      <c r="AI5">
        <v>0.45</v>
      </c>
      <c r="AJ5">
        <v>0.45</v>
      </c>
      <c r="AK5">
        <v>0.45</v>
      </c>
      <c r="AL5">
        <v>0.45</v>
      </c>
      <c r="AM5">
        <v>0.45</v>
      </c>
      <c r="AN5">
        <v>0.45</v>
      </c>
      <c r="AO5">
        <v>0.45</v>
      </c>
      <c r="AP5">
        <v>0.45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P11"/>
  <sheetViews>
    <sheetView topLeftCell="AG1" workbookViewId="0">
      <selection activeCell="AF10" sqref="AF10:AP10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P11"/>
  <sheetViews>
    <sheetView topLeftCell="AF1" workbookViewId="0">
      <selection activeCell="AK14" sqref="AK14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</sheetData>
  <phoneticPr fontId="8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Q11"/>
  <sheetViews>
    <sheetView topLeftCell="AJ1" workbookViewId="0">
      <selection activeCell="AR7" sqref="AR7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B30" sqref="B30"/>
    </sheetView>
  </sheetViews>
  <sheetFormatPr defaultRowHeight="13.5" x14ac:dyDescent="0.3"/>
  <cols>
    <col min="1" max="1" width="46.3984375" customWidth="1"/>
    <col min="2" max="2" width="29" customWidth="1"/>
    <col min="3" max="3" width="14.265625" customWidth="1"/>
    <col min="4" max="4" width="18.59765625" customWidth="1"/>
  </cols>
  <sheetData>
    <row r="1" spans="1:37" x14ac:dyDescent="0.3">
      <c r="A1" t="s">
        <v>24</v>
      </c>
    </row>
    <row r="2" spans="1:37" x14ac:dyDescent="0.3">
      <c r="A2" t="s">
        <v>42</v>
      </c>
    </row>
    <row r="3" spans="1:37" x14ac:dyDescent="0.3">
      <c r="A3" t="s">
        <v>43</v>
      </c>
    </row>
    <row r="4" spans="1:37" x14ac:dyDescent="0.3">
      <c r="A4" t="s">
        <v>44</v>
      </c>
    </row>
    <row r="6" spans="1:37" s="1" customFormat="1" x14ac:dyDescent="0.3">
      <c r="A6" s="6" t="s">
        <v>26</v>
      </c>
      <c r="B6" s="6" t="s">
        <v>27</v>
      </c>
      <c r="C6" s="6" t="s">
        <v>28</v>
      </c>
      <c r="D6" s="6">
        <f>'AEO 36'!E1</f>
        <v>2020</v>
      </c>
      <c r="E6" s="6">
        <f>'AEO 36'!F1</f>
        <v>2021</v>
      </c>
      <c r="F6" s="6">
        <f>'AEO 36'!G1</f>
        <v>2022</v>
      </c>
      <c r="G6" s="6">
        <f>'AEO 36'!H1</f>
        <v>2023</v>
      </c>
      <c r="H6" s="6">
        <f>'AEO 36'!I1</f>
        <v>2024</v>
      </c>
      <c r="I6" s="6">
        <f>'AEO 36'!J1</f>
        <v>2025</v>
      </c>
      <c r="J6" s="6">
        <f>'AEO 36'!K1</f>
        <v>2026</v>
      </c>
      <c r="K6" s="6">
        <f>'AEO 36'!L1</f>
        <v>2027</v>
      </c>
      <c r="L6" s="6">
        <f>'AEO 36'!M1</f>
        <v>2028</v>
      </c>
      <c r="M6" s="6">
        <f>'AEO 36'!N1</f>
        <v>2029</v>
      </c>
      <c r="N6" s="6">
        <f>'AEO 36'!O1</f>
        <v>2030</v>
      </c>
      <c r="O6" s="6">
        <f>'AEO 36'!P1</f>
        <v>2031</v>
      </c>
      <c r="P6" s="6">
        <f>'AEO 36'!Q1</f>
        <v>2032</v>
      </c>
      <c r="Q6" s="6">
        <f>'AEO 36'!R1</f>
        <v>2033</v>
      </c>
      <c r="R6" s="6">
        <f>'AEO 36'!S1</f>
        <v>2034</v>
      </c>
      <c r="S6" s="6">
        <f>'AEO 36'!T1</f>
        <v>2035</v>
      </c>
      <c r="T6" s="6">
        <f>'AEO 36'!U1</f>
        <v>2036</v>
      </c>
      <c r="U6" s="6">
        <f>'AEO 36'!V1</f>
        <v>2037</v>
      </c>
      <c r="V6" s="6">
        <f>'AEO 36'!W1</f>
        <v>2038</v>
      </c>
      <c r="W6" s="6">
        <f>'AEO 36'!X1</f>
        <v>2039</v>
      </c>
      <c r="X6" s="6">
        <f>'AEO 36'!Y1</f>
        <v>2040</v>
      </c>
      <c r="Y6" s="6">
        <f>'AEO 36'!Z1</f>
        <v>2041</v>
      </c>
      <c r="Z6" s="6">
        <f>'AEO 36'!AA1</f>
        <v>2042</v>
      </c>
      <c r="AA6" s="6">
        <f>'AEO 36'!AB1</f>
        <v>2043</v>
      </c>
      <c r="AB6" s="6">
        <f>'AEO 36'!AC1</f>
        <v>2044</v>
      </c>
      <c r="AC6" s="6">
        <f>'AEO 36'!AD1</f>
        <v>2045</v>
      </c>
      <c r="AD6" s="6">
        <f>'AEO 36'!AE1</f>
        <v>2046</v>
      </c>
      <c r="AE6" s="6">
        <f>'AEO 36'!AF1</f>
        <v>2047</v>
      </c>
      <c r="AF6" s="6">
        <f>'AEO 36'!AG1</f>
        <v>2048</v>
      </c>
      <c r="AG6" s="6">
        <f>'AEO 36'!AH1</f>
        <v>2049</v>
      </c>
      <c r="AH6" s="6">
        <f>'AEO 36'!AI1</f>
        <v>2050</v>
      </c>
      <c r="AI6" s="6"/>
      <c r="AJ6" s="6"/>
      <c r="AK6" s="6"/>
    </row>
    <row r="7" spans="1:37" x14ac:dyDescent="0.3">
      <c r="A7" t="s">
        <v>33</v>
      </c>
      <c r="B7" t="s">
        <v>29</v>
      </c>
      <c r="C7" t="s">
        <v>25</v>
      </c>
      <c r="D7" s="4">
        <f>'AEO 17'!E26*1000</f>
        <v>227.08800000000002</v>
      </c>
      <c r="E7" s="4">
        <f>'AEO 17'!F26*1000</f>
        <v>268.06200000000001</v>
      </c>
      <c r="F7" s="4">
        <f>'AEO 17'!G26*1000</f>
        <v>252.56099999999998</v>
      </c>
      <c r="G7" s="4">
        <f>'AEO 17'!H26*1000</f>
        <v>255.78</v>
      </c>
      <c r="H7" s="4">
        <f>'AEO 17'!I26*1000</f>
        <v>257.86700000000002</v>
      </c>
      <c r="I7" s="4">
        <f>'AEO 17'!J26*1000</f>
        <v>255.18699999999998</v>
      </c>
      <c r="J7" s="4">
        <f>'AEO 17'!K26*1000</f>
        <v>256.64400000000001</v>
      </c>
      <c r="K7" s="4">
        <f>'AEO 17'!L26*1000</f>
        <v>260.358</v>
      </c>
      <c r="L7" s="4">
        <f>'AEO 17'!M26*1000</f>
        <v>260.733</v>
      </c>
      <c r="M7" s="4">
        <f>'AEO 17'!N26*1000</f>
        <v>261.14999999999998</v>
      </c>
      <c r="N7" s="4">
        <f>'AEO 17'!O26*1000</f>
        <v>261.90600000000001</v>
      </c>
      <c r="O7" s="4">
        <f>'AEO 17'!P26*1000</f>
        <v>262.32800000000003</v>
      </c>
      <c r="P7" s="4">
        <f>'AEO 17'!Q26*1000</f>
        <v>262.40100000000001</v>
      </c>
      <c r="Q7" s="4">
        <f>'AEO 17'!R26*1000</f>
        <v>262.81700000000001</v>
      </c>
      <c r="R7" s="4">
        <f>'AEO 17'!S26*1000</f>
        <v>263.23400000000004</v>
      </c>
      <c r="S7" s="4">
        <f>'AEO 17'!T26*1000</f>
        <v>258.31100000000004</v>
      </c>
      <c r="T7" s="4">
        <f>'AEO 17'!U26*1000</f>
        <v>255.77799999999999</v>
      </c>
      <c r="U7" s="4">
        <f>'AEO 17'!V26*1000</f>
        <v>256.11899999999997</v>
      </c>
      <c r="V7" s="4">
        <f>'AEO 17'!W26*1000</f>
        <v>256.08</v>
      </c>
      <c r="W7" s="4">
        <f>'AEO 17'!X26*1000</f>
        <v>256.03199999999998</v>
      </c>
      <c r="X7" s="4">
        <f>'AEO 17'!Y26*1000</f>
        <v>249.726</v>
      </c>
      <c r="Y7" s="4">
        <f>'AEO 17'!Z26*1000</f>
        <v>245.48400000000001</v>
      </c>
      <c r="Z7" s="4">
        <f>'AEO 17'!AA26*1000</f>
        <v>247.34900000000002</v>
      </c>
      <c r="AA7" s="4">
        <f>'AEO 17'!AB26*1000</f>
        <v>246.19200000000001</v>
      </c>
      <c r="AB7" s="4">
        <f>'AEO 17'!AC26*1000</f>
        <v>240.84200000000001</v>
      </c>
      <c r="AC7" s="4">
        <f>'AEO 17'!AD26*1000</f>
        <v>232.20699999999999</v>
      </c>
      <c r="AD7" s="4">
        <f>'AEO 17'!AE26*1000</f>
        <v>228.46600000000001</v>
      </c>
      <c r="AE7" s="4">
        <f>'AEO 17'!AF26*1000</f>
        <v>246.25800000000001</v>
      </c>
      <c r="AF7" s="4">
        <f>'AEO 17'!AG26*1000</f>
        <v>249.536</v>
      </c>
      <c r="AG7" s="4">
        <f>'AEO 17'!AH26*1000</f>
        <v>253.68400000000003</v>
      </c>
      <c r="AH7" s="4">
        <f>'AEO 17'!AI26*1000</f>
        <v>257.642</v>
      </c>
      <c r="AI7" s="4"/>
      <c r="AJ7" s="4"/>
      <c r="AK7" s="4"/>
    </row>
    <row r="8" spans="1:37" x14ac:dyDescent="0.3">
      <c r="A8" t="s">
        <v>32</v>
      </c>
      <c r="B8" t="s">
        <v>30</v>
      </c>
      <c r="C8" t="s">
        <v>25</v>
      </c>
      <c r="D8" s="3">
        <f>'AEO 36'!E18</f>
        <v>50.426529000000002</v>
      </c>
      <c r="E8" s="3">
        <f>'AEO 36'!F18</f>
        <v>55.278618000000002</v>
      </c>
      <c r="F8" s="3">
        <f>'AEO 36'!G18</f>
        <v>59.648018</v>
      </c>
      <c r="G8" s="3">
        <f>'AEO 36'!H18</f>
        <v>63.577545000000001</v>
      </c>
      <c r="H8" s="3">
        <f>'AEO 36'!I18</f>
        <v>67.135138999999995</v>
      </c>
      <c r="I8" s="3">
        <f>'AEO 36'!J18</f>
        <v>70.539833000000002</v>
      </c>
      <c r="J8" s="3">
        <f>'AEO 36'!K18</f>
        <v>73.254729999999995</v>
      </c>
      <c r="K8" s="3">
        <f>'AEO 36'!L18</f>
        <v>75.499329000000003</v>
      </c>
      <c r="L8" s="3">
        <f>'AEO 36'!M18</f>
        <v>77.760559000000001</v>
      </c>
      <c r="M8" s="3">
        <f>'AEO 36'!N18</f>
        <v>79.802611999999996</v>
      </c>
      <c r="N8" s="3">
        <f>'AEO 36'!O18</f>
        <v>81.587554999999995</v>
      </c>
      <c r="O8" s="3">
        <f>'AEO 36'!P18</f>
        <v>83.763419999999996</v>
      </c>
      <c r="P8" s="3">
        <f>'AEO 36'!Q18</f>
        <v>85.430610999999999</v>
      </c>
      <c r="Q8" s="3">
        <f>'AEO 36'!R18</f>
        <v>87.035492000000005</v>
      </c>
      <c r="R8" s="3">
        <f>'AEO 36'!S18</f>
        <v>88.688346999999993</v>
      </c>
      <c r="S8" s="3">
        <f>'AEO 36'!T18</f>
        <v>89.765259</v>
      </c>
      <c r="T8" s="3">
        <f>'AEO 36'!U18</f>
        <v>91.449020000000004</v>
      </c>
      <c r="U8" s="3">
        <f>'AEO 36'!V18</f>
        <v>92.978592000000006</v>
      </c>
      <c r="V8" s="3">
        <f>'AEO 36'!W18</f>
        <v>94.431015000000002</v>
      </c>
      <c r="W8" s="3">
        <f>'AEO 36'!X18</f>
        <v>96.027359000000004</v>
      </c>
      <c r="X8" s="3">
        <f>'AEO 36'!Y18</f>
        <v>97.937484999999995</v>
      </c>
      <c r="Y8" s="3">
        <f>'AEO 36'!Z18</f>
        <v>99.244156000000004</v>
      </c>
      <c r="Z8" s="3">
        <f>'AEO 36'!AA18</f>
        <v>100.459625</v>
      </c>
      <c r="AA8" s="3">
        <f>'AEO 36'!AB18</f>
        <v>101.869629</v>
      </c>
      <c r="AB8" s="3">
        <f>'AEO 36'!AC18</f>
        <v>102.779915</v>
      </c>
      <c r="AC8" s="3">
        <f>'AEO 36'!AD18</f>
        <v>103.659302</v>
      </c>
      <c r="AD8" s="3">
        <f>'AEO 36'!AE18</f>
        <v>104.441498</v>
      </c>
      <c r="AE8" s="3">
        <f>'AEO 36'!AF18</f>
        <v>105.129768</v>
      </c>
      <c r="AF8" s="3">
        <f>'AEO 36'!AG18</f>
        <v>105.799583</v>
      </c>
      <c r="AG8" s="3">
        <f>'AEO 36'!AH18</f>
        <v>106.436813</v>
      </c>
      <c r="AH8" s="3">
        <f>'AEO 36'!AI18</f>
        <v>106.994308</v>
      </c>
      <c r="AI8" s="3"/>
      <c r="AJ8" s="3"/>
      <c r="AK8" s="3"/>
    </row>
    <row r="9" spans="1:37" x14ac:dyDescent="0.3">
      <c r="A9" t="s">
        <v>32</v>
      </c>
      <c r="B9" t="s">
        <v>31</v>
      </c>
      <c r="C9" t="s">
        <v>25</v>
      </c>
      <c r="D9" s="3">
        <f>'AEO 36'!E26</f>
        <v>256.50799599999999</v>
      </c>
      <c r="E9" s="3">
        <f>'AEO 36'!F26</f>
        <v>268.36325099999999</v>
      </c>
      <c r="F9" s="3">
        <f>'AEO 36'!G26</f>
        <v>276.36746199999999</v>
      </c>
      <c r="G9" s="3">
        <f>'AEO 36'!H26</f>
        <v>282.16262799999998</v>
      </c>
      <c r="H9" s="3">
        <f>'AEO 36'!I26</f>
        <v>288.69039900000001</v>
      </c>
      <c r="I9" s="3">
        <f>'AEO 36'!J26</f>
        <v>294.96228000000002</v>
      </c>
      <c r="J9" s="3">
        <f>'AEO 36'!K26</f>
        <v>298.63311800000002</v>
      </c>
      <c r="K9" s="3">
        <f>'AEO 36'!L26</f>
        <v>300.27829000000003</v>
      </c>
      <c r="L9" s="3">
        <f>'AEO 36'!M26</f>
        <v>300.96469100000002</v>
      </c>
      <c r="M9" s="3">
        <f>'AEO 36'!N26</f>
        <v>300.79840100000001</v>
      </c>
      <c r="N9" s="3">
        <f>'AEO 36'!O26</f>
        <v>300.355682</v>
      </c>
      <c r="O9" s="3">
        <f>'AEO 36'!P26</f>
        <v>299.81741299999999</v>
      </c>
      <c r="P9" s="3">
        <f>'AEO 36'!Q26</f>
        <v>299.785461</v>
      </c>
      <c r="Q9" s="3">
        <f>'AEO 36'!R26</f>
        <v>299.61514299999999</v>
      </c>
      <c r="R9" s="3">
        <f>'AEO 36'!S26</f>
        <v>299.97805799999998</v>
      </c>
      <c r="S9" s="3">
        <f>'AEO 36'!T26</f>
        <v>301.01364100000001</v>
      </c>
      <c r="T9" s="3">
        <f>'AEO 36'!U26</f>
        <v>301.90744000000001</v>
      </c>
      <c r="U9" s="3">
        <f>'AEO 36'!V26</f>
        <v>302.24499500000002</v>
      </c>
      <c r="V9" s="3">
        <f>'AEO 36'!W26</f>
        <v>302.669983</v>
      </c>
      <c r="W9" s="3">
        <f>'AEO 36'!X26</f>
        <v>303.53326399999997</v>
      </c>
      <c r="X9" s="3">
        <f>'AEO 36'!Y26</f>
        <v>304.61309799999998</v>
      </c>
      <c r="Y9" s="3">
        <f>'AEO 36'!Z26</f>
        <v>306.31280500000003</v>
      </c>
      <c r="Z9" s="3">
        <f>'AEO 36'!AA26</f>
        <v>307.84912100000003</v>
      </c>
      <c r="AA9" s="3">
        <f>'AEO 36'!AB26</f>
        <v>310.35732999999999</v>
      </c>
      <c r="AB9" s="3">
        <f>'AEO 36'!AC26</f>
        <v>312.90499899999998</v>
      </c>
      <c r="AC9" s="3">
        <f>'AEO 36'!AD26</f>
        <v>315.569275</v>
      </c>
      <c r="AD9" s="3">
        <f>'AEO 36'!AE26</f>
        <v>318.69903599999998</v>
      </c>
      <c r="AE9" s="3">
        <f>'AEO 36'!AF26</f>
        <v>320.44229100000001</v>
      </c>
      <c r="AF9" s="3">
        <f>'AEO 36'!AG26</f>
        <v>322.28066999999999</v>
      </c>
      <c r="AG9" s="3">
        <f>'AEO 36'!AH26</f>
        <v>324.13403299999999</v>
      </c>
      <c r="AH9" s="3">
        <f>'AEO 36'!AI26</f>
        <v>325.60376000000002</v>
      </c>
      <c r="AI9" s="3"/>
      <c r="AJ9" s="3"/>
      <c r="AK9" s="3"/>
    </row>
    <row r="10" spans="1:37" x14ac:dyDescent="0.3">
      <c r="A10" t="s">
        <v>32</v>
      </c>
      <c r="B10" t="s">
        <v>34</v>
      </c>
      <c r="C10" t="s">
        <v>25</v>
      </c>
      <c r="D10" s="3">
        <f>SUM('AEO 36'!E65,'AEO 36'!E73,'AEO 36'!E81)</f>
        <v>92.712327000000002</v>
      </c>
      <c r="E10" s="3">
        <f>SUM('AEO 36'!F65,'AEO 36'!F73,'AEO 36'!F81)</f>
        <v>117.38952800000001</v>
      </c>
      <c r="F10" s="3">
        <f>SUM('AEO 36'!G65,'AEO 36'!G73,'AEO 36'!G81)</f>
        <v>135.396683</v>
      </c>
      <c r="G10" s="3">
        <f>SUM('AEO 36'!H65,'AEO 36'!H73,'AEO 36'!H81)</f>
        <v>148.60884099999998</v>
      </c>
      <c r="H10" s="3">
        <f>SUM('AEO 36'!I65,'AEO 36'!I73,'AEO 36'!I81)</f>
        <v>158.36730599999999</v>
      </c>
      <c r="I10" s="3">
        <f>SUM('AEO 36'!J65,'AEO 36'!J73,'AEO 36'!J81)</f>
        <v>165.498943</v>
      </c>
      <c r="J10" s="3">
        <f>SUM('AEO 36'!K65,'AEO 36'!K73,'AEO 36'!K81)</f>
        <v>170.76554900000002</v>
      </c>
      <c r="K10" s="3">
        <f>SUM('AEO 36'!L65,'AEO 36'!L73,'AEO 36'!L81)</f>
        <v>174.73119399999999</v>
      </c>
      <c r="L10" s="3">
        <f>SUM('AEO 36'!M65,'AEO 36'!M73,'AEO 36'!M81)</f>
        <v>177.00867399999998</v>
      </c>
      <c r="M10" s="3">
        <f>SUM('AEO 36'!N65,'AEO 36'!N73,'AEO 36'!N81)</f>
        <v>178.66399799999999</v>
      </c>
      <c r="N10" s="3">
        <f>SUM('AEO 36'!O65,'AEO 36'!O73,'AEO 36'!O81)</f>
        <v>180.188275</v>
      </c>
      <c r="O10" s="3">
        <f>SUM('AEO 36'!P65,'AEO 36'!P73,'AEO 36'!P81)</f>
        <v>180.82741099999998</v>
      </c>
      <c r="P10" s="3">
        <f>SUM('AEO 36'!Q65,'AEO 36'!Q73,'AEO 36'!Q81)</f>
        <v>181.46757100000002</v>
      </c>
      <c r="Q10" s="3">
        <f>SUM('AEO 36'!R65,'AEO 36'!R73,'AEO 36'!R81)</f>
        <v>181.80125899999999</v>
      </c>
      <c r="R10" s="3">
        <f>SUM('AEO 36'!S65,'AEO 36'!S73,'AEO 36'!S81)</f>
        <v>181.996296</v>
      </c>
      <c r="S10" s="3">
        <f>SUM('AEO 36'!T65,'AEO 36'!T73,'AEO 36'!T81)</f>
        <v>181.78525999999999</v>
      </c>
      <c r="T10" s="3">
        <f>SUM('AEO 36'!U65,'AEO 36'!U73,'AEO 36'!U81)</f>
        <v>181.63055400000002</v>
      </c>
      <c r="U10" s="3">
        <f>SUM('AEO 36'!V65,'AEO 36'!V73,'AEO 36'!V81)</f>
        <v>181.42309599999999</v>
      </c>
      <c r="V10" s="3">
        <f>SUM('AEO 36'!W65,'AEO 36'!W73,'AEO 36'!W81)</f>
        <v>181.09863300000001</v>
      </c>
      <c r="W10" s="3">
        <f>SUM('AEO 36'!X65,'AEO 36'!X73,'AEO 36'!X81)</f>
        <v>180.60805199999999</v>
      </c>
      <c r="X10" s="3">
        <f>SUM('AEO 36'!Y65,'AEO 36'!Y73,'AEO 36'!Y81)</f>
        <v>180.161045</v>
      </c>
      <c r="Y10" s="3">
        <f>SUM('AEO 36'!Z65,'AEO 36'!Z73,'AEO 36'!Z81)</f>
        <v>179.56758200000002</v>
      </c>
      <c r="Z10" s="3">
        <f>SUM('AEO 36'!AA65,'AEO 36'!AA73,'AEO 36'!AA81)</f>
        <v>178.90012400000001</v>
      </c>
      <c r="AA10" s="3">
        <f>SUM('AEO 36'!AB65,'AEO 36'!AB73,'AEO 36'!AB81)</f>
        <v>178.19143300000002</v>
      </c>
      <c r="AB10" s="3">
        <f>SUM('AEO 36'!AC65,'AEO 36'!AC73,'AEO 36'!AC81)</f>
        <v>177.43802199999999</v>
      </c>
      <c r="AC10" s="3">
        <f>SUM('AEO 36'!AD65,'AEO 36'!AD73,'AEO 36'!AD81)</f>
        <v>176.63129800000002</v>
      </c>
      <c r="AD10" s="3">
        <f>SUM('AEO 36'!AE65,'AEO 36'!AE73,'AEO 36'!AE81)</f>
        <v>175.697765</v>
      </c>
      <c r="AE10" s="3">
        <f>SUM('AEO 36'!AF65,'AEO 36'!AF73,'AEO 36'!AF81)</f>
        <v>174.69925999999998</v>
      </c>
      <c r="AF10" s="3">
        <f>SUM('AEO 36'!AG65,'AEO 36'!AG73,'AEO 36'!AG81)</f>
        <v>173.48638899999997</v>
      </c>
      <c r="AG10" s="3">
        <f>SUM('AEO 36'!AH65,'AEO 36'!AH73,'AEO 36'!AH81)</f>
        <v>172.091587</v>
      </c>
      <c r="AH10" s="3">
        <f>SUM('AEO 36'!AI65,'AEO 36'!AI73,'AEO 36'!AI81)</f>
        <v>170.78764699999999</v>
      </c>
      <c r="AI10" s="3"/>
      <c r="AJ10" s="3"/>
      <c r="AK10" s="3"/>
    </row>
    <row r="11" spans="1:37" x14ac:dyDescent="0.3">
      <c r="A11" t="s">
        <v>32</v>
      </c>
      <c r="B11" t="s">
        <v>35</v>
      </c>
      <c r="C11" t="s">
        <v>25</v>
      </c>
      <c r="D11" s="3">
        <f>'AEO 36'!E33</f>
        <v>4646.5361329999996</v>
      </c>
      <c r="E11" s="3">
        <f>'AEO 36'!F33</f>
        <v>4739.6054690000001</v>
      </c>
      <c r="F11" s="3">
        <f>'AEO 36'!G33</f>
        <v>4865.951172</v>
      </c>
      <c r="G11" s="3">
        <f>'AEO 36'!H33</f>
        <v>4911.9003910000001</v>
      </c>
      <c r="H11" s="3">
        <f>'AEO 36'!I33</f>
        <v>4966.1875</v>
      </c>
      <c r="I11" s="3">
        <f>'AEO 36'!J33</f>
        <v>5012.8623049999997</v>
      </c>
      <c r="J11" s="3">
        <f>'AEO 36'!K33</f>
        <v>5010.8217770000001</v>
      </c>
      <c r="K11" s="3">
        <f>'AEO 36'!L33</f>
        <v>4980.1049800000001</v>
      </c>
      <c r="L11" s="3">
        <f>'AEO 36'!M33</f>
        <v>4943.7983400000003</v>
      </c>
      <c r="M11" s="3">
        <f>'AEO 36'!N33</f>
        <v>4897.6889650000003</v>
      </c>
      <c r="N11" s="3">
        <f>'AEO 36'!O33</f>
        <v>4856.9160160000001</v>
      </c>
      <c r="O11" s="3">
        <f>'AEO 36'!P33</f>
        <v>4818.6059569999998</v>
      </c>
      <c r="P11" s="3">
        <f>'AEO 36'!Q33</f>
        <v>4785.0429690000001</v>
      </c>
      <c r="Q11" s="3">
        <f>'AEO 36'!R33</f>
        <v>4750.1127930000002</v>
      </c>
      <c r="R11" s="3">
        <f>'AEO 36'!S33</f>
        <v>4731.2397460000002</v>
      </c>
      <c r="S11" s="3">
        <f>'AEO 36'!T33</f>
        <v>4733.5834960000002</v>
      </c>
      <c r="T11" s="3">
        <f>'AEO 36'!U33</f>
        <v>4735.59375</v>
      </c>
      <c r="U11" s="3">
        <f>'AEO 36'!V33</f>
        <v>4738.0102539999998</v>
      </c>
      <c r="V11" s="3">
        <f>'AEO 36'!W33</f>
        <v>4748.064453</v>
      </c>
      <c r="W11" s="3">
        <f>'AEO 36'!X33</f>
        <v>4764.2885740000002</v>
      </c>
      <c r="X11" s="3">
        <f>'AEO 36'!Y33</f>
        <v>4777.7441410000001</v>
      </c>
      <c r="Y11" s="3">
        <f>'AEO 36'!Z33</f>
        <v>4801.158203</v>
      </c>
      <c r="Z11" s="3">
        <f>'AEO 36'!AA33</f>
        <v>4832.4248049999997</v>
      </c>
      <c r="AA11" s="3">
        <f>'AEO 36'!AB33</f>
        <v>4875.8496089999999</v>
      </c>
      <c r="AB11" s="3">
        <f>'AEO 36'!AC33</f>
        <v>4908.9760740000002</v>
      </c>
      <c r="AC11" s="3">
        <f>'AEO 36'!AD33</f>
        <v>4944.8642579999996</v>
      </c>
      <c r="AD11" s="3">
        <f>'AEO 36'!AE33</f>
        <v>4969.9628910000001</v>
      </c>
      <c r="AE11" s="3">
        <f>'AEO 36'!AF33</f>
        <v>4992.263672</v>
      </c>
      <c r="AF11" s="3">
        <f>'AEO 36'!AG33</f>
        <v>5020.248047</v>
      </c>
      <c r="AG11" s="3">
        <f>'AEO 36'!AH33</f>
        <v>5051.4741210000002</v>
      </c>
      <c r="AH11" s="3">
        <f>'AEO 36'!AI33</f>
        <v>5087.9804690000001</v>
      </c>
      <c r="AI11" s="3"/>
      <c r="AJ11" s="3"/>
      <c r="AK11" s="3"/>
    </row>
    <row r="12" spans="1:37" x14ac:dyDescent="0.3">
      <c r="A12" t="s">
        <v>32</v>
      </c>
      <c r="B12" t="s">
        <v>36</v>
      </c>
      <c r="C12" t="s">
        <v>25</v>
      </c>
      <c r="D12" s="3">
        <f>SUM('AEO 36'!E89,'AEO 36'!E96)</f>
        <v>13.712565</v>
      </c>
      <c r="E12" s="3">
        <f>SUM('AEO 36'!F89,'AEO 36'!F96)</f>
        <v>16.680758000000001</v>
      </c>
      <c r="F12" s="3">
        <f>SUM('AEO 36'!G89,'AEO 36'!G96)</f>
        <v>18.994886999999999</v>
      </c>
      <c r="G12" s="3">
        <f>SUM('AEO 36'!H89,'AEO 36'!H96)</f>
        <v>20.747468999999999</v>
      </c>
      <c r="H12" s="3">
        <f>SUM('AEO 36'!I89,'AEO 36'!I96)</f>
        <v>22.065844999999999</v>
      </c>
      <c r="I12" s="3">
        <f>SUM('AEO 36'!J89,'AEO 36'!J96)</f>
        <v>23.053733000000001</v>
      </c>
      <c r="J12" s="3">
        <f>SUM('AEO 36'!K89,'AEO 36'!K96)</f>
        <v>23.775041999999999</v>
      </c>
      <c r="K12" s="3">
        <f>SUM('AEO 36'!L89,'AEO 36'!L96)</f>
        <v>24.314596999999999</v>
      </c>
      <c r="L12" s="3">
        <f>SUM('AEO 36'!M89,'AEO 36'!M96)</f>
        <v>24.463505999999999</v>
      </c>
      <c r="M12" s="3">
        <f>SUM('AEO 36'!N89,'AEO 36'!N96)</f>
        <v>24.590615</v>
      </c>
      <c r="N12" s="3">
        <f>SUM('AEO 36'!O89,'AEO 36'!O96)</f>
        <v>24.809764000000001</v>
      </c>
      <c r="O12" s="3">
        <f>SUM('AEO 36'!P89,'AEO 36'!P96)</f>
        <v>24.957225000000001</v>
      </c>
      <c r="P12" s="3">
        <f>SUM('AEO 36'!Q89,'AEO 36'!Q96)</f>
        <v>25.203130999999999</v>
      </c>
      <c r="Q12" s="3">
        <f>SUM('AEO 36'!R89,'AEO 36'!R96)</f>
        <v>25.446168</v>
      </c>
      <c r="R12" s="3">
        <f>SUM('AEO 36'!S89,'AEO 36'!S96)</f>
        <v>25.731031000000002</v>
      </c>
      <c r="S12" s="3">
        <f>SUM('AEO 36'!T89,'AEO 36'!T96)</f>
        <v>25.993352000000002</v>
      </c>
      <c r="T12" s="3">
        <f>SUM('AEO 36'!U89,'AEO 36'!U96)</f>
        <v>26.277877</v>
      </c>
      <c r="U12" s="3">
        <f>SUM('AEO 36'!V89,'AEO 36'!V96)</f>
        <v>26.554169000000002</v>
      </c>
      <c r="V12" s="3">
        <f>SUM('AEO 36'!W89,'AEO 36'!W96)</f>
        <v>26.830280000000002</v>
      </c>
      <c r="W12" s="3">
        <f>SUM('AEO 36'!X89,'AEO 36'!X96)</f>
        <v>27.118281</v>
      </c>
      <c r="X12" s="3">
        <f>SUM('AEO 36'!Y89,'AEO 36'!Y96)</f>
        <v>27.471909</v>
      </c>
      <c r="Y12" s="3">
        <f>SUM('AEO 36'!Z89,'AEO 36'!Z96)</f>
        <v>27.805147999999999</v>
      </c>
      <c r="Z12" s="3">
        <f>SUM('AEO 36'!AA89,'AEO 36'!AA96)</f>
        <v>28.138944000000002</v>
      </c>
      <c r="AA12" s="3">
        <f>SUM('AEO 36'!AB89,'AEO 36'!AB96)</f>
        <v>28.481359000000001</v>
      </c>
      <c r="AB12" s="3">
        <f>SUM('AEO 36'!AC89,'AEO 36'!AC96)</f>
        <v>28.814511</v>
      </c>
      <c r="AC12" s="3">
        <f>SUM('AEO 36'!AD89,'AEO 36'!AD96)</f>
        <v>29.173555</v>
      </c>
      <c r="AD12" s="3">
        <f>SUM('AEO 36'!AE89,'AEO 36'!AE96)</f>
        <v>29.504795000000001</v>
      </c>
      <c r="AE12" s="3">
        <f>SUM('AEO 36'!AF89,'AEO 36'!AF96)</f>
        <v>29.803602000000001</v>
      </c>
      <c r="AF12" s="3">
        <f>SUM('AEO 36'!AG89,'AEO 36'!AG96)</f>
        <v>30.109448999999998</v>
      </c>
      <c r="AG12" s="3">
        <f>SUM('AEO 36'!AH89,'AEO 36'!AH96)</f>
        <v>30.427264999999998</v>
      </c>
      <c r="AH12" s="3">
        <f>SUM('AEO 36'!AI89,'AEO 36'!AI96)</f>
        <v>30.727713999999999</v>
      </c>
      <c r="AI12" s="3"/>
      <c r="AJ12" s="3"/>
      <c r="AK12" s="3"/>
    </row>
    <row r="13" spans="1:37" x14ac:dyDescent="0.3">
      <c r="A13" t="s">
        <v>32</v>
      </c>
      <c r="B13" t="s">
        <v>37</v>
      </c>
      <c r="C13" t="s">
        <v>25</v>
      </c>
      <c r="D13" s="3">
        <f>'AEO 36'!E40</f>
        <v>431.86648600000001</v>
      </c>
      <c r="E13" s="3">
        <f>'AEO 36'!F40</f>
        <v>455.31277499999999</v>
      </c>
      <c r="F13" s="3">
        <f>'AEO 36'!G40</f>
        <v>455.85299700000002</v>
      </c>
      <c r="G13" s="3">
        <f>'AEO 36'!H40</f>
        <v>451.90289300000001</v>
      </c>
      <c r="H13" s="3">
        <f>'AEO 36'!I40</f>
        <v>447.02917500000001</v>
      </c>
      <c r="I13" s="3">
        <f>'AEO 36'!J40</f>
        <v>428.09738199999998</v>
      </c>
      <c r="J13" s="3">
        <f>'AEO 36'!K40</f>
        <v>426.76123000000001</v>
      </c>
      <c r="K13" s="3">
        <f>'AEO 36'!L40</f>
        <v>418.56616200000002</v>
      </c>
      <c r="L13" s="3">
        <f>'AEO 36'!M40</f>
        <v>414.38458300000002</v>
      </c>
      <c r="M13" s="3">
        <f>'AEO 36'!N40</f>
        <v>408.179169</v>
      </c>
      <c r="N13" s="3">
        <f>'AEO 36'!O40</f>
        <v>400.68405200000001</v>
      </c>
      <c r="O13" s="3">
        <f>'AEO 36'!P40</f>
        <v>392.03097500000001</v>
      </c>
      <c r="P13" s="3">
        <f>'AEO 36'!Q40</f>
        <v>382.96151700000001</v>
      </c>
      <c r="Q13" s="3">
        <f>'AEO 36'!R40</f>
        <v>374.84906000000001</v>
      </c>
      <c r="R13" s="3">
        <f>'AEO 36'!S40</f>
        <v>365.70837399999999</v>
      </c>
      <c r="S13" s="3">
        <f>'AEO 36'!T40</f>
        <v>358.02682499999997</v>
      </c>
      <c r="T13" s="3">
        <f>'AEO 36'!U40</f>
        <v>350.32076999999998</v>
      </c>
      <c r="U13" s="3">
        <f>'AEO 36'!V40</f>
        <v>342.37686200000002</v>
      </c>
      <c r="V13" s="3">
        <f>'AEO 36'!W40</f>
        <v>333.15429699999999</v>
      </c>
      <c r="W13" s="3">
        <f>'AEO 36'!X40</f>
        <v>326.692047</v>
      </c>
      <c r="X13" s="3">
        <f>'AEO 36'!Y40</f>
        <v>318.20410199999998</v>
      </c>
      <c r="Y13" s="3">
        <f>'AEO 36'!Z40</f>
        <v>311.07351699999998</v>
      </c>
      <c r="Z13" s="3">
        <f>'AEO 36'!AA40</f>
        <v>304.94457999999997</v>
      </c>
      <c r="AA13" s="3">
        <f>'AEO 36'!AB40</f>
        <v>299.59271200000001</v>
      </c>
      <c r="AB13" s="3">
        <f>'AEO 36'!AC40</f>
        <v>291.43927000000002</v>
      </c>
      <c r="AC13" s="3">
        <f>'AEO 36'!AD40</f>
        <v>285.13330100000002</v>
      </c>
      <c r="AD13" s="3">
        <f>'AEO 36'!AE40</f>
        <v>278.28723100000002</v>
      </c>
      <c r="AE13" s="3">
        <f>'AEO 36'!AF40</f>
        <v>272.259613</v>
      </c>
      <c r="AF13" s="3">
        <f>'AEO 36'!AG40</f>
        <v>266.32595800000001</v>
      </c>
      <c r="AG13" s="3">
        <f>'AEO 36'!AH40</f>
        <v>260.63748199999998</v>
      </c>
      <c r="AH13" s="3">
        <f>'AEO 36'!AI40</f>
        <v>256.08175699999998</v>
      </c>
      <c r="AI13" s="3"/>
      <c r="AJ13" s="3"/>
      <c r="AK13" s="3"/>
    </row>
    <row r="14" spans="1:37" x14ac:dyDescent="0.3">
      <c r="A14" t="s">
        <v>32</v>
      </c>
      <c r="B14" t="s">
        <v>38</v>
      </c>
      <c r="C14" t="s">
        <v>25</v>
      </c>
      <c r="D14" s="3">
        <f>'AEO 36'!E101</f>
        <v>37.377560000000003</v>
      </c>
      <c r="E14" s="3">
        <f>'AEO 36'!F101</f>
        <v>37.778793</v>
      </c>
      <c r="F14" s="3">
        <f>'AEO 36'!G101</f>
        <v>38.624439000000002</v>
      </c>
      <c r="G14" s="3">
        <f>'AEO 36'!H101</f>
        <v>39.233745999999996</v>
      </c>
      <c r="H14" s="3">
        <f>'AEO 36'!I101</f>
        <v>39.642310999999999</v>
      </c>
      <c r="I14" s="3">
        <f>'AEO 36'!J101</f>
        <v>39.969906000000002</v>
      </c>
      <c r="J14" s="3">
        <f>'AEO 36'!K101</f>
        <v>40.094009</v>
      </c>
      <c r="K14" s="3">
        <f>'AEO 36'!L101</f>
        <v>40.066147000000001</v>
      </c>
      <c r="L14" s="3">
        <f>'AEO 36'!M101</f>
        <v>39.989955999999999</v>
      </c>
      <c r="M14" s="3">
        <f>'AEO 36'!N101</f>
        <v>39.882061</v>
      </c>
      <c r="N14" s="3">
        <f>'AEO 36'!O101</f>
        <v>39.787365000000001</v>
      </c>
      <c r="O14" s="3">
        <f>'AEO 36'!P101</f>
        <v>39.740219000000003</v>
      </c>
      <c r="P14" s="3">
        <f>'AEO 36'!Q101</f>
        <v>39.782584999999997</v>
      </c>
      <c r="Q14" s="3">
        <f>'AEO 36'!R101</f>
        <v>39.815078999999997</v>
      </c>
      <c r="R14" s="3">
        <f>'AEO 36'!S101</f>
        <v>39.889091000000001</v>
      </c>
      <c r="S14" s="3">
        <f>'AEO 36'!T101</f>
        <v>40.011161999999999</v>
      </c>
      <c r="T14" s="3">
        <f>'AEO 36'!U101</f>
        <v>40.081237999999999</v>
      </c>
      <c r="U14" s="3">
        <f>'AEO 36'!V101</f>
        <v>40.098114000000002</v>
      </c>
      <c r="V14" s="3">
        <f>'AEO 36'!W101</f>
        <v>40.123894</v>
      </c>
      <c r="W14" s="3">
        <f>'AEO 36'!X101</f>
        <v>40.200530999999998</v>
      </c>
      <c r="X14" s="3">
        <f>'AEO 36'!Y101</f>
        <v>40.336651000000003</v>
      </c>
      <c r="Y14" s="3">
        <f>'AEO 36'!Z101</f>
        <v>40.460017999999998</v>
      </c>
      <c r="Z14" s="3">
        <f>'AEO 36'!AA101</f>
        <v>40.566974999999999</v>
      </c>
      <c r="AA14" s="3">
        <f>'AEO 36'!AB101</f>
        <v>40.672984999999997</v>
      </c>
      <c r="AB14" s="3">
        <f>'AEO 36'!AC101</f>
        <v>40.747196000000002</v>
      </c>
      <c r="AC14" s="3">
        <f>'AEO 36'!AD101</f>
        <v>40.864390999999998</v>
      </c>
      <c r="AD14" s="3">
        <f>'AEO 36'!AE101</f>
        <v>40.952632999999999</v>
      </c>
      <c r="AE14" s="3">
        <f>'AEO 36'!AF101</f>
        <v>40.982441000000001</v>
      </c>
      <c r="AF14" s="3">
        <f>'AEO 36'!AG101</f>
        <v>41.076210000000003</v>
      </c>
      <c r="AG14" s="3">
        <f>'AEO 36'!AH101</f>
        <v>41.160763000000003</v>
      </c>
      <c r="AH14" s="3">
        <f>'AEO 36'!AI101</f>
        <v>41.239764999999998</v>
      </c>
      <c r="AI14" s="3"/>
      <c r="AJ14" s="3"/>
      <c r="AK14" s="3"/>
    </row>
    <row r="15" spans="1:37" x14ac:dyDescent="0.3">
      <c r="A15" t="s">
        <v>32</v>
      </c>
      <c r="B15" t="s">
        <v>39</v>
      </c>
      <c r="C15" t="s">
        <v>25</v>
      </c>
      <c r="D15" s="3">
        <f>SUM('AEO 36'!E45,'AEO 36'!E46,'AEO 36'!E50,'AEO 36'!E51)</f>
        <v>915.50902700000006</v>
      </c>
      <c r="E15" s="3">
        <f>SUM('AEO 36'!F45,'AEO 36'!F46,'AEO 36'!F50,'AEO 36'!F51)</f>
        <v>923.42274300000008</v>
      </c>
      <c r="F15" s="3">
        <f>SUM('AEO 36'!G45,'AEO 36'!G46,'AEO 36'!G50,'AEO 36'!G51)</f>
        <v>1034.61823</v>
      </c>
      <c r="G15" s="3">
        <f>SUM('AEO 36'!H45,'AEO 36'!H46,'AEO 36'!H50,'AEO 36'!H51)</f>
        <v>1050.8203189999999</v>
      </c>
      <c r="H15" s="3">
        <f>SUM('AEO 36'!I45,'AEO 36'!I46,'AEO 36'!I50,'AEO 36'!I51)</f>
        <v>987.00259900000003</v>
      </c>
      <c r="I15" s="3">
        <f>SUM('AEO 36'!J45,'AEO 36'!J46,'AEO 36'!J50,'AEO 36'!J51)</f>
        <v>985.93707799999993</v>
      </c>
      <c r="J15" s="3">
        <f>SUM('AEO 36'!K45,'AEO 36'!K46,'AEO 36'!K50,'AEO 36'!K51)</f>
        <v>994.09099199999991</v>
      </c>
      <c r="K15" s="3">
        <f>SUM('AEO 36'!L45,'AEO 36'!L46,'AEO 36'!L50,'AEO 36'!L51)</f>
        <v>961.86139200000002</v>
      </c>
      <c r="L15" s="3">
        <f>SUM('AEO 36'!M45,'AEO 36'!M46,'AEO 36'!M50,'AEO 36'!M51)</f>
        <v>959.55429299999992</v>
      </c>
      <c r="M15" s="3">
        <f>SUM('AEO 36'!N45,'AEO 36'!N46,'AEO 36'!N50,'AEO 36'!N51)</f>
        <v>945.899269</v>
      </c>
      <c r="N15" s="3">
        <f>SUM('AEO 36'!O45,'AEO 36'!O46,'AEO 36'!O50,'AEO 36'!O51)</f>
        <v>950.03486399999997</v>
      </c>
      <c r="O15" s="3">
        <f>SUM('AEO 36'!P45,'AEO 36'!P46,'AEO 36'!P50,'AEO 36'!P51)</f>
        <v>969.21085500000004</v>
      </c>
      <c r="P15" s="3">
        <f>SUM('AEO 36'!Q45,'AEO 36'!Q46,'AEO 36'!Q50,'AEO 36'!Q51)</f>
        <v>948.04288599999995</v>
      </c>
      <c r="Q15" s="3">
        <f>SUM('AEO 36'!R45,'AEO 36'!R46,'AEO 36'!R50,'AEO 36'!R51)</f>
        <v>945.909493</v>
      </c>
      <c r="R15" s="3">
        <f>SUM('AEO 36'!S45,'AEO 36'!S46,'AEO 36'!S50,'AEO 36'!S51)</f>
        <v>940.340507</v>
      </c>
      <c r="S15" s="3">
        <f>SUM('AEO 36'!T45,'AEO 36'!T46,'AEO 36'!T50,'AEO 36'!T51)</f>
        <v>957.73263900000006</v>
      </c>
      <c r="T15" s="3">
        <f>SUM('AEO 36'!U45,'AEO 36'!U46,'AEO 36'!U50,'AEO 36'!U51)</f>
        <v>938.027376</v>
      </c>
      <c r="U15" s="3">
        <f>SUM('AEO 36'!V45,'AEO 36'!V46,'AEO 36'!V50,'AEO 36'!V51)</f>
        <v>934.77405599999997</v>
      </c>
      <c r="V15" s="3">
        <f>SUM('AEO 36'!W45,'AEO 36'!W46,'AEO 36'!W50,'AEO 36'!W51)</f>
        <v>944.3561400000001</v>
      </c>
      <c r="W15" s="3">
        <f>SUM('AEO 36'!X45,'AEO 36'!X46,'AEO 36'!X50,'AEO 36'!X51)</f>
        <v>924.75869</v>
      </c>
      <c r="X15" s="3">
        <f>SUM('AEO 36'!Y45,'AEO 36'!Y46,'AEO 36'!Y50,'AEO 36'!Y51)</f>
        <v>917.01987200000008</v>
      </c>
      <c r="Y15" s="3">
        <f>SUM('AEO 36'!Z45,'AEO 36'!Z46,'AEO 36'!Z50,'AEO 36'!Z51)</f>
        <v>930.32364699999994</v>
      </c>
      <c r="Z15" s="3">
        <f>SUM('AEO 36'!AA45,'AEO 36'!AA46,'AEO 36'!AA50,'AEO 36'!AA51)</f>
        <v>905.63758699999994</v>
      </c>
      <c r="AA15" s="3">
        <f>SUM('AEO 36'!AB45,'AEO 36'!AB46,'AEO 36'!AB50,'AEO 36'!AB51)</f>
        <v>901.26867399999992</v>
      </c>
      <c r="AB15" s="3">
        <f>SUM('AEO 36'!AC45,'AEO 36'!AC46,'AEO 36'!AC50,'AEO 36'!AC51)</f>
        <v>888.15584699999999</v>
      </c>
      <c r="AC15" s="3">
        <f>SUM('AEO 36'!AD45,'AEO 36'!AD46,'AEO 36'!AD50,'AEO 36'!AD51)</f>
        <v>883.57985899999994</v>
      </c>
      <c r="AD15" s="3">
        <f>SUM('AEO 36'!AE45,'AEO 36'!AE46,'AEO 36'!AE50,'AEO 36'!AE51)</f>
        <v>874.42947600000002</v>
      </c>
      <c r="AE15" s="3">
        <f>SUM('AEO 36'!AF45,'AEO 36'!AF46,'AEO 36'!AF50,'AEO 36'!AF51)</f>
        <v>867.99994599999991</v>
      </c>
      <c r="AF15" s="3">
        <f>SUM('AEO 36'!AG45,'AEO 36'!AG46,'AEO 36'!AG50,'AEO 36'!AG51)</f>
        <v>866.00996600000008</v>
      </c>
      <c r="AG15" s="3">
        <f>SUM('AEO 36'!AH45,'AEO 36'!AH46,'AEO 36'!AH50,'AEO 36'!AH51)</f>
        <v>859.86650199999997</v>
      </c>
      <c r="AH15" s="3">
        <f>SUM('AEO 36'!AI45,'AEO 36'!AI46,'AEO 36'!AI50,'AEO 36'!AI51)</f>
        <v>852.41393900000003</v>
      </c>
      <c r="AI15" s="3"/>
      <c r="AJ15" s="3"/>
      <c r="AK15" s="3"/>
    </row>
    <row r="17" spans="1:36" x14ac:dyDescent="0.3">
      <c r="A17" s="6" t="s">
        <v>40</v>
      </c>
      <c r="B17" s="7"/>
    </row>
    <row r="18" spans="1:36" x14ac:dyDescent="0.3">
      <c r="A18" t="s">
        <v>30</v>
      </c>
      <c r="B18" s="5" t="b">
        <v>1</v>
      </c>
    </row>
    <row r="19" spans="1:36" x14ac:dyDescent="0.3">
      <c r="A19" t="s">
        <v>31</v>
      </c>
      <c r="B19" s="5" t="b">
        <v>1</v>
      </c>
    </row>
    <row r="20" spans="1:36" x14ac:dyDescent="0.3">
      <c r="A20" t="s">
        <v>34</v>
      </c>
      <c r="B20" s="5" t="b">
        <v>1</v>
      </c>
    </row>
    <row r="21" spans="1:36" x14ac:dyDescent="0.3">
      <c r="A21" t="s">
        <v>35</v>
      </c>
      <c r="B21" s="5" t="b">
        <v>1</v>
      </c>
    </row>
    <row r="22" spans="1:36" x14ac:dyDescent="0.3">
      <c r="A22" t="s">
        <v>36</v>
      </c>
      <c r="B22" s="5" t="b">
        <v>0</v>
      </c>
    </row>
    <row r="23" spans="1:36" x14ac:dyDescent="0.3">
      <c r="A23" t="s">
        <v>37</v>
      </c>
      <c r="B23" s="5" t="b">
        <v>0</v>
      </c>
    </row>
    <row r="24" spans="1:36" x14ac:dyDescent="0.3">
      <c r="A24" t="s">
        <v>38</v>
      </c>
      <c r="B24" s="5" t="b">
        <v>0</v>
      </c>
    </row>
    <row r="25" spans="1:36" x14ac:dyDescent="0.3">
      <c r="A25" t="s">
        <v>39</v>
      </c>
      <c r="B25" s="5" t="b">
        <v>0</v>
      </c>
    </row>
    <row r="28" spans="1:36" x14ac:dyDescent="0.3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3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3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4.9197433477690018E-2</v>
      </c>
      <c r="D30" s="2">
        <f t="shared" si="1"/>
        <v>4.518147024256635E-2</v>
      </c>
      <c r="E30" s="2">
        <f t="shared" si="1"/>
        <v>4.5174615266767588E-2</v>
      </c>
      <c r="F30" s="2">
        <f t="shared" si="1"/>
        <v>4.4938285950609939E-2</v>
      </c>
      <c r="G30" s="2">
        <f t="shared" si="1"/>
        <v>4.4004963591313777E-2</v>
      </c>
      <c r="H30" s="2">
        <f t="shared" si="1"/>
        <v>4.4171899459217526E-2</v>
      </c>
      <c r="I30" s="2">
        <f t="shared" si="1"/>
        <v>4.4959293415090543E-2</v>
      </c>
      <c r="J30" s="2">
        <f t="shared" si="1"/>
        <v>4.5264061297577075E-2</v>
      </c>
      <c r="K30" s="2">
        <f t="shared" si="1"/>
        <v>4.567073300802111E-2</v>
      </c>
      <c r="L30" s="2">
        <f t="shared" si="1"/>
        <v>4.6102471831380207E-2</v>
      </c>
      <c r="M30" s="2">
        <f t="shared" si="1"/>
        <v>4.6468042265627757E-2</v>
      </c>
      <c r="N30" s="2">
        <f t="shared" si="1"/>
        <v>4.6739407818077935E-2</v>
      </c>
      <c r="O30" s="2">
        <f t="shared" si="1"/>
        <v>4.708816109318345E-2</v>
      </c>
      <c r="P30" s="2">
        <f t="shared" si="1"/>
        <v>4.7300547346310194E-2</v>
      </c>
      <c r="Q30" s="2">
        <f t="shared" si="1"/>
        <v>4.642158671112967E-2</v>
      </c>
      <c r="R30" s="2">
        <f t="shared" si="1"/>
        <v>4.5950685330278143E-2</v>
      </c>
      <c r="S30" s="2">
        <f t="shared" si="1"/>
        <v>4.5975462466351931E-2</v>
      </c>
      <c r="T30" s="2">
        <f t="shared" si="1"/>
        <v>4.5873202394308012E-2</v>
      </c>
      <c r="U30" s="2">
        <f t="shared" si="1"/>
        <v>4.5716005980319663E-2</v>
      </c>
      <c r="V30" s="2">
        <f t="shared" si="1"/>
        <v>4.4512996241922655E-2</v>
      </c>
      <c r="W30" s="2">
        <f t="shared" si="1"/>
        <v>4.3589163236271572E-2</v>
      </c>
      <c r="X30" s="2">
        <f t="shared" si="1"/>
        <v>4.3647389481387466E-2</v>
      </c>
      <c r="Y30" s="2">
        <f t="shared" si="1"/>
        <v>4.3097369602045812E-2</v>
      </c>
      <c r="Z30" s="2">
        <f t="shared" si="1"/>
        <v>4.1937049254141656E-2</v>
      </c>
      <c r="AA30" s="2">
        <f t="shared" si="1"/>
        <v>4.0223414180818359E-2</v>
      </c>
      <c r="AB30" s="2">
        <f t="shared" si="1"/>
        <v>3.9409258278468272E-2</v>
      </c>
      <c r="AC30" s="2">
        <f t="shared" si="1"/>
        <v>4.2176182710979074E-2</v>
      </c>
      <c r="AD30" s="2">
        <f t="shared" si="1"/>
        <v>4.250061241743007E-2</v>
      </c>
      <c r="AE30" s="2">
        <f t="shared" si="1"/>
        <v>4.294036991835145E-2</v>
      </c>
      <c r="AF30" s="2">
        <f t="shared" si="1"/>
        <v>4.3308395623481294E-2</v>
      </c>
      <c r="AG30" s="2"/>
      <c r="AH30" s="2"/>
      <c r="AI30" s="2"/>
      <c r="AJ30" s="2"/>
    </row>
  </sheetData>
  <phoneticPr fontId="8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Q11"/>
  <sheetViews>
    <sheetView topLeftCell="AG1" workbookViewId="0">
      <selection activeCell="AG3" sqref="AG3:AQ3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Q11"/>
  <sheetViews>
    <sheetView topLeftCell="AH1" workbookViewId="0">
      <selection activeCell="AG4" sqref="AG4:AQ4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Q11"/>
  <sheetViews>
    <sheetView topLeftCell="AH1" workbookViewId="0">
      <selection activeCell="AG8" sqref="AG8:AQ8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Q11"/>
  <sheetViews>
    <sheetView topLeftCell="AH1" workbookViewId="0">
      <selection activeCell="AQ16" sqref="AQ16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Q11"/>
  <sheetViews>
    <sheetView topLeftCell="Z1" workbookViewId="0">
      <selection activeCell="AH3" sqref="AH3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Q11"/>
  <sheetViews>
    <sheetView topLeftCell="Y1" workbookViewId="0">
      <selection activeCell="AH4" sqref="AH4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Q11"/>
  <sheetViews>
    <sheetView topLeftCell="AC1" workbookViewId="0">
      <selection activeCell="AG4" sqref="AG4:AQ4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Q11"/>
  <sheetViews>
    <sheetView topLeftCell="AD1" workbookViewId="0">
      <selection activeCell="AS7" sqref="AS7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Q11"/>
  <sheetViews>
    <sheetView topLeftCell="AA1" workbookViewId="0">
      <selection activeCell="AG11" sqref="AG11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3.5" x14ac:dyDescent="0.3"/>
  <sheetData>
    <row r="1" spans="1:1" x14ac:dyDescent="0.3">
      <c r="A1" t="s">
        <v>45</v>
      </c>
    </row>
    <row r="2" spans="1:1" x14ac:dyDescent="0.3">
      <c r="A2" t="s">
        <v>46</v>
      </c>
    </row>
    <row r="4" spans="1:1" x14ac:dyDescent="0.3">
      <c r="A4" t="s">
        <v>47</v>
      </c>
    </row>
    <row r="5" spans="1:1" x14ac:dyDescent="0.3">
      <c r="A5">
        <v>0.55000000000000004</v>
      </c>
    </row>
    <row r="7" spans="1:1" x14ac:dyDescent="0.3">
      <c r="A7" t="s">
        <v>58</v>
      </c>
    </row>
    <row r="8" spans="1:1" x14ac:dyDescent="0.3">
      <c r="A8" t="s">
        <v>59</v>
      </c>
    </row>
    <row r="9" spans="1:1" x14ac:dyDescent="0.3">
      <c r="A9" t="s">
        <v>60</v>
      </c>
    </row>
    <row r="11" spans="1:1" x14ac:dyDescent="0.3">
      <c r="A11" s="9" t="s">
        <v>61</v>
      </c>
    </row>
  </sheetData>
  <phoneticPr fontId="8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Q11"/>
  <sheetViews>
    <sheetView topLeftCell="AE1" workbookViewId="0">
      <selection activeCell="AR6" sqref="AR6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Q11"/>
  <sheetViews>
    <sheetView topLeftCell="AA1" workbookViewId="0">
      <selection activeCell="AP16" sqref="AP16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Q11"/>
  <sheetViews>
    <sheetView topLeftCell="X1" workbookViewId="0">
      <selection activeCell="AG4" sqref="AG4:AQ4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Q11"/>
  <sheetViews>
    <sheetView topLeftCell="X1" workbookViewId="0">
      <selection activeCell="AG5" sqref="AG5:AQ5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Q11"/>
  <sheetViews>
    <sheetView topLeftCell="AE1" workbookViewId="0">
      <selection activeCell="AG11" sqref="AG11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Q11"/>
  <sheetViews>
    <sheetView topLeftCell="AC1" workbookViewId="0">
      <selection activeCell="AH3" sqref="AH3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Q11"/>
  <sheetViews>
    <sheetView topLeftCell="Y1" workbookViewId="0">
      <selection activeCell="AR2" sqref="AR2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Q11"/>
  <sheetViews>
    <sheetView topLeftCell="Y1" workbookViewId="0">
      <selection activeCell="AG4" sqref="AG4:AQ4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Q11"/>
  <sheetViews>
    <sheetView topLeftCell="Y1" workbookViewId="0">
      <selection activeCell="AG5" sqref="AG5:AQ5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Q11"/>
  <sheetViews>
    <sheetView topLeftCell="AE1" workbookViewId="0">
      <selection activeCell="AG11" sqref="AG11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Q11"/>
  <sheetViews>
    <sheetView topLeftCell="X1" workbookViewId="0">
      <selection activeCell="AH3" sqref="AH3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Q11"/>
  <sheetViews>
    <sheetView topLeftCell="X1" workbookViewId="0">
      <selection activeCell="AG3" sqref="AG3:AQ3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Q11"/>
  <sheetViews>
    <sheetView topLeftCell="Z1" zoomScale="80" zoomScaleNormal="80" workbookViewId="0">
      <selection activeCell="AG4" sqref="AG4:AQ4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Q11"/>
  <sheetViews>
    <sheetView topLeftCell="Y1" workbookViewId="0">
      <selection activeCell="AR4" sqref="AR4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Q11"/>
  <sheetViews>
    <sheetView topLeftCell="AD1" workbookViewId="0">
      <selection activeCell="AG11" sqref="AG11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Q11"/>
  <sheetViews>
    <sheetView topLeftCell="AC1" workbookViewId="0">
      <selection activeCell="AS5" sqref="AS5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P11"/>
  <sheetViews>
    <sheetView tabSelected="1" workbookViewId="0">
      <selection activeCell="AG3" sqref="AG3:AP11"/>
    </sheetView>
  </sheetViews>
  <sheetFormatPr defaultRowHeight="13.5" x14ac:dyDescent="0.3"/>
  <cols>
    <col min="1" max="1" width="25.1328125" customWidth="1"/>
  </cols>
  <sheetData>
    <row r="1" spans="1:42" ht="27" x14ac:dyDescent="0.3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Q11"/>
  <sheetViews>
    <sheetView topLeftCell="X1" workbookViewId="0">
      <selection activeCell="AG3" sqref="AG3:AQ3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Q11"/>
  <sheetViews>
    <sheetView topLeftCell="Y1" workbookViewId="0">
      <selection activeCell="AG4" sqref="AG4:AQ4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P11"/>
  <sheetViews>
    <sheetView topLeftCell="Y1" workbookViewId="0">
      <selection activeCell="AF9" sqref="AF9:AP9"/>
    </sheetView>
  </sheetViews>
  <sheetFormatPr defaultRowHeight="13.5" x14ac:dyDescent="0.3"/>
  <cols>
    <col min="1" max="1" width="22.59765625" customWidth="1"/>
    <col min="32" max="32" width="10.86328125" style="10" customWidth="1"/>
    <col min="33" max="33" width="11.1328125" style="14" bestFit="1" customWidth="1"/>
  </cols>
  <sheetData>
    <row r="1" spans="1:42" ht="27" x14ac:dyDescent="0.3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  <c r="AG1" s="15">
        <v>2051</v>
      </c>
      <c r="AH1" s="15">
        <v>2052</v>
      </c>
      <c r="AI1" s="15">
        <v>2053</v>
      </c>
      <c r="AJ1" s="15">
        <v>2054</v>
      </c>
      <c r="AK1" s="15">
        <v>2055</v>
      </c>
      <c r="AL1" s="15">
        <v>2056</v>
      </c>
      <c r="AM1" s="15">
        <v>2057</v>
      </c>
      <c r="AN1" s="15">
        <v>2058</v>
      </c>
      <c r="AO1" s="15">
        <v>2059</v>
      </c>
      <c r="AP1" s="15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</row>
    <row r="5" spans="1:42" x14ac:dyDescent="0.3">
      <c r="A5" t="s">
        <v>18</v>
      </c>
      <c r="B5">
        <v>0.55000000000000004</v>
      </c>
      <c r="C5">
        <v>0.55000000000000004</v>
      </c>
      <c r="D5">
        <v>0.55000000000000004</v>
      </c>
      <c r="E5">
        <v>0.55000000000000004</v>
      </c>
      <c r="F5">
        <v>0.55000000000000004</v>
      </c>
      <c r="G5">
        <v>0.55000000000000004</v>
      </c>
      <c r="H5">
        <v>0.55000000000000004</v>
      </c>
      <c r="I5">
        <v>0.55000000000000004</v>
      </c>
      <c r="J5">
        <v>0.55000000000000004</v>
      </c>
      <c r="K5">
        <v>0.55000000000000004</v>
      </c>
      <c r="L5">
        <v>0.55000000000000004</v>
      </c>
      <c r="M5">
        <v>0.55000000000000004</v>
      </c>
      <c r="N5">
        <v>0.55000000000000004</v>
      </c>
      <c r="O5">
        <v>0.55000000000000004</v>
      </c>
      <c r="P5">
        <v>0.55000000000000004</v>
      </c>
      <c r="Q5">
        <v>0.55000000000000004</v>
      </c>
      <c r="R5">
        <v>0.55000000000000004</v>
      </c>
      <c r="S5">
        <v>0.55000000000000004</v>
      </c>
      <c r="T5">
        <v>0.55000000000000004</v>
      </c>
      <c r="U5">
        <v>0.55000000000000004</v>
      </c>
      <c r="V5">
        <v>0.55000000000000004</v>
      </c>
      <c r="W5">
        <v>0.55000000000000004</v>
      </c>
      <c r="X5">
        <v>0.55000000000000004</v>
      </c>
      <c r="Y5">
        <v>0.55000000000000004</v>
      </c>
      <c r="Z5">
        <v>0.55000000000000004</v>
      </c>
      <c r="AA5">
        <v>0.55000000000000004</v>
      </c>
      <c r="AB5">
        <v>0.55000000000000004</v>
      </c>
      <c r="AC5">
        <v>0.55000000000000004</v>
      </c>
      <c r="AD5">
        <v>0.55000000000000004</v>
      </c>
      <c r="AE5">
        <v>0.55000000000000004</v>
      </c>
      <c r="AF5">
        <v>0.55000000000000004</v>
      </c>
      <c r="AG5">
        <v>0.55000000000000004</v>
      </c>
      <c r="AH5">
        <v>0.55000000000000004</v>
      </c>
      <c r="AI5">
        <v>0.55000000000000004</v>
      </c>
      <c r="AJ5">
        <v>0.55000000000000004</v>
      </c>
      <c r="AK5">
        <v>0.55000000000000004</v>
      </c>
      <c r="AL5">
        <v>0.55000000000000004</v>
      </c>
      <c r="AM5">
        <v>0.55000000000000004</v>
      </c>
      <c r="AN5">
        <v>0.55000000000000004</v>
      </c>
      <c r="AO5">
        <v>0.55000000000000004</v>
      </c>
      <c r="AP5">
        <v>0.55000000000000004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</row>
    <row r="9" spans="1:42" x14ac:dyDescent="0.3">
      <c r="A9" t="s">
        <v>85</v>
      </c>
      <c r="B9">
        <v>0.45</v>
      </c>
      <c r="C9">
        <v>0.45</v>
      </c>
      <c r="D9">
        <v>0.45</v>
      </c>
      <c r="E9">
        <v>0.45</v>
      </c>
      <c r="F9">
        <v>0.45</v>
      </c>
      <c r="G9">
        <v>0.45</v>
      </c>
      <c r="H9">
        <v>0.45</v>
      </c>
      <c r="I9">
        <v>0.45</v>
      </c>
      <c r="J9">
        <v>0.45</v>
      </c>
      <c r="K9">
        <v>0.45</v>
      </c>
      <c r="L9">
        <v>0.45</v>
      </c>
      <c r="M9">
        <v>0.45</v>
      </c>
      <c r="N9">
        <v>0.45</v>
      </c>
      <c r="O9">
        <v>0.45</v>
      </c>
      <c r="P9">
        <v>0.45</v>
      </c>
      <c r="Q9">
        <v>0.45</v>
      </c>
      <c r="R9">
        <v>0.45</v>
      </c>
      <c r="S9">
        <v>0.45</v>
      </c>
      <c r="T9">
        <v>0.45</v>
      </c>
      <c r="U9">
        <v>0.45</v>
      </c>
      <c r="V9">
        <v>0.45</v>
      </c>
      <c r="W9">
        <v>0.45</v>
      </c>
      <c r="X9">
        <v>0.45</v>
      </c>
      <c r="Y9">
        <v>0.45</v>
      </c>
      <c r="Z9">
        <v>0.45</v>
      </c>
      <c r="AA9">
        <v>0.45</v>
      </c>
      <c r="AB9">
        <v>0.45</v>
      </c>
      <c r="AC9">
        <v>0.45</v>
      </c>
      <c r="AD9">
        <v>0.45</v>
      </c>
      <c r="AE9">
        <v>0.45</v>
      </c>
      <c r="AF9">
        <v>0.45</v>
      </c>
      <c r="AG9">
        <v>0.45</v>
      </c>
      <c r="AH9">
        <v>0.45</v>
      </c>
      <c r="AI9">
        <v>0.45</v>
      </c>
      <c r="AJ9">
        <v>0.45</v>
      </c>
      <c r="AK9">
        <v>0.45</v>
      </c>
      <c r="AL9">
        <v>0.45</v>
      </c>
      <c r="AM9">
        <v>0.45</v>
      </c>
      <c r="AN9">
        <v>0.45</v>
      </c>
      <c r="AO9">
        <v>0.45</v>
      </c>
      <c r="AP9">
        <v>0.45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</row>
  </sheetData>
  <phoneticPr fontId="8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Q11"/>
  <sheetViews>
    <sheetView topLeftCell="X1" workbookViewId="0">
      <selection activeCell="AG11" sqref="AG11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Q11"/>
  <sheetViews>
    <sheetView topLeftCell="Y1" workbookViewId="0">
      <selection activeCell="AH3" sqref="AH3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Q11"/>
  <sheetViews>
    <sheetView topLeftCell="Z1" workbookViewId="0">
      <selection activeCell="AG3" sqref="AG3:AQ3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P11"/>
  <sheetViews>
    <sheetView workbookViewId="0">
      <selection activeCell="AF4" sqref="AF4:AP4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P11"/>
  <sheetViews>
    <sheetView topLeftCell="Z1" workbookViewId="0">
      <selection activeCell="AR4" sqref="AR4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P11"/>
  <sheetViews>
    <sheetView topLeftCell="Y1" workbookViewId="0">
      <selection activeCell="AF4" sqref="AF4:AP4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  <c r="AK2">
        <f>'Plug-in Hybrid Elec Fraction'!$A5</f>
        <v>0.55000000000000004</v>
      </c>
      <c r="AL2">
        <f>'Plug-in Hybrid Elec Fraction'!$A5</f>
        <v>0.55000000000000004</v>
      </c>
      <c r="AM2">
        <f>'Plug-in Hybrid Elec Fraction'!$A5</f>
        <v>0.55000000000000004</v>
      </c>
      <c r="AN2">
        <f>'Plug-in Hybrid Elec Fraction'!$A5</f>
        <v>0.55000000000000004</v>
      </c>
      <c r="AO2">
        <f>'Plug-in Hybrid Elec Fraction'!$A5</f>
        <v>0.55000000000000004</v>
      </c>
      <c r="AP2">
        <f>'Plug-in Hybrid Elec Fraction'!$A5</f>
        <v>0.55000000000000004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 s="2">
        <v>0.45</v>
      </c>
      <c r="C4" s="2">
        <v>0.45</v>
      </c>
      <c r="D4" s="2">
        <v>0.45</v>
      </c>
      <c r="E4" s="2">
        <v>0.45</v>
      </c>
      <c r="F4" s="2">
        <v>0.45</v>
      </c>
      <c r="G4" s="2">
        <v>0.45</v>
      </c>
      <c r="H4" s="2">
        <v>0.45</v>
      </c>
      <c r="I4" s="2">
        <v>0.45</v>
      </c>
      <c r="J4" s="2">
        <v>0.45</v>
      </c>
      <c r="K4" s="2">
        <v>0.45</v>
      </c>
      <c r="L4" s="2">
        <v>0.45</v>
      </c>
      <c r="M4" s="2">
        <v>0.45</v>
      </c>
      <c r="N4" s="2">
        <v>0.45</v>
      </c>
      <c r="O4" s="2">
        <v>0.45</v>
      </c>
      <c r="P4" s="2">
        <v>0.45</v>
      </c>
      <c r="Q4" s="2">
        <v>0.45</v>
      </c>
      <c r="R4" s="2">
        <v>0.45</v>
      </c>
      <c r="S4" s="2">
        <v>0.45</v>
      </c>
      <c r="T4" s="2">
        <v>0.45</v>
      </c>
      <c r="U4" s="2">
        <v>0.45</v>
      </c>
      <c r="V4" s="2">
        <v>0.45</v>
      </c>
      <c r="W4" s="2">
        <v>0.45</v>
      </c>
      <c r="X4" s="2">
        <v>0.45</v>
      </c>
      <c r="Y4" s="2">
        <v>0.45</v>
      </c>
      <c r="Z4" s="2">
        <v>0.45</v>
      </c>
      <c r="AA4" s="2">
        <v>0.45</v>
      </c>
      <c r="AB4" s="2">
        <v>0.45</v>
      </c>
      <c r="AC4" s="2">
        <v>0.45</v>
      </c>
      <c r="AD4" s="2">
        <v>0.45</v>
      </c>
      <c r="AE4" s="2">
        <v>0.45</v>
      </c>
      <c r="AF4" s="2">
        <v>0.45</v>
      </c>
      <c r="AG4" s="2">
        <v>0.45</v>
      </c>
      <c r="AH4" s="2">
        <v>0.45</v>
      </c>
      <c r="AI4" s="2">
        <v>0.45</v>
      </c>
      <c r="AJ4" s="2">
        <v>0.45</v>
      </c>
      <c r="AK4" s="2">
        <v>0.45</v>
      </c>
      <c r="AL4" s="2">
        <v>0.45</v>
      </c>
      <c r="AM4" s="2">
        <v>0.45</v>
      </c>
      <c r="AN4" s="2">
        <v>0.45</v>
      </c>
      <c r="AO4" s="2">
        <v>0.45</v>
      </c>
      <c r="AP4" s="2">
        <v>0.45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P11"/>
  <sheetViews>
    <sheetView topLeftCell="AG1" workbookViewId="0">
      <selection activeCell="AO14" sqref="AO14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P11"/>
  <sheetViews>
    <sheetView topLeftCell="X1" workbookViewId="0">
      <selection activeCell="AF10" sqref="AF10:AP10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P11"/>
  <sheetViews>
    <sheetView topLeftCell="X1" workbookViewId="0">
      <selection activeCell="AF11" sqref="AF11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</sheetData>
  <phoneticPr fontId="8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3.5" x14ac:dyDescent="0.3"/>
  <sheetData/>
  <phoneticPr fontId="8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Q11"/>
  <sheetViews>
    <sheetView topLeftCell="AA1" workbookViewId="0">
      <selection activeCell="AH3" sqref="AH3:AQ11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Q11"/>
  <sheetViews>
    <sheetView topLeftCell="X1" workbookViewId="0">
      <selection activeCell="AG3" sqref="AG3:AQ3"/>
    </sheetView>
  </sheetViews>
  <sheetFormatPr defaultRowHeight="13.5" x14ac:dyDescent="0.3"/>
  <cols>
    <col min="1" max="1" width="22.59765625" customWidth="1"/>
  </cols>
  <sheetData>
    <row r="1" spans="1:43" ht="27" x14ac:dyDescent="0.3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P11"/>
  <sheetViews>
    <sheetView topLeftCell="AB1" workbookViewId="0">
      <selection activeCell="AI14" sqref="AI14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  <c r="AI2">
        <f>'BPoEFUbVT-mtrbks-psgr-gasveh'!AI2</f>
        <v>0</v>
      </c>
      <c r="AJ2">
        <f>'BPoEFUbVT-mtrbks-psgr-gasveh'!AJ2</f>
        <v>0</v>
      </c>
      <c r="AK2">
        <f>'BPoEFUbVT-mtrbks-psgr-gasveh'!AK2</f>
        <v>0</v>
      </c>
      <c r="AL2">
        <f>'BPoEFUbVT-mtrbks-psgr-gasveh'!AL2</f>
        <v>0</v>
      </c>
      <c r="AM2">
        <f>'BPoEFUbVT-mtrbks-psgr-gasveh'!AM2</f>
        <v>0</v>
      </c>
      <c r="AN2">
        <f>'BPoEFUbVT-mtrbks-psgr-gasveh'!AN2</f>
        <v>0</v>
      </c>
      <c r="AO2">
        <f>'BPoEFUbVT-mtrbks-psgr-gasveh'!AO2</f>
        <v>0</v>
      </c>
      <c r="AP2">
        <f>'BPoEFUbVT-mtrbks-psgr-gasveh'!AP2</f>
        <v>0</v>
      </c>
    </row>
    <row r="3" spans="1:42" x14ac:dyDescent="0.3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  <c r="AI3">
        <f>'BPoEFUbVT-mtrbks-psgr-gasveh'!AI3</f>
        <v>0</v>
      </c>
      <c r="AJ3">
        <f>'BPoEFUbVT-mtrbks-psgr-gasveh'!AJ3</f>
        <v>0</v>
      </c>
      <c r="AK3">
        <f>'BPoEFUbVT-mtrbks-psgr-gasveh'!AK3</f>
        <v>0</v>
      </c>
      <c r="AL3">
        <f>'BPoEFUbVT-mtrbks-psgr-gasveh'!AL3</f>
        <v>0</v>
      </c>
      <c r="AM3">
        <f>'BPoEFUbVT-mtrbks-psgr-gasveh'!AM3</f>
        <v>0</v>
      </c>
      <c r="AN3">
        <f>'BPoEFUbVT-mtrbks-psgr-gasveh'!AN3</f>
        <v>0</v>
      </c>
      <c r="AO3">
        <f>'BPoEFUbVT-mtrbks-psgr-gasveh'!AO3</f>
        <v>0</v>
      </c>
      <c r="AP3">
        <f>'BPoEFUbVT-mtrbks-psgr-gasveh'!AP3</f>
        <v>0</v>
      </c>
    </row>
    <row r="4" spans="1:42" x14ac:dyDescent="0.3">
      <c r="A4" t="s">
        <v>17</v>
      </c>
      <c r="B4">
        <f>'BPoEFUbVT-mtrbks-psgr-gasveh'!B4</f>
        <v>1</v>
      </c>
      <c r="C4">
        <f>'BPoEFUbVT-mtrbks-psgr-gasveh'!C4</f>
        <v>1</v>
      </c>
      <c r="D4">
        <f>'BPoEFUbVT-mtrbks-psgr-gasveh'!D4</f>
        <v>1</v>
      </c>
      <c r="E4">
        <f>'BPoEFUbVT-mtrbks-psgr-gasveh'!E4</f>
        <v>1</v>
      </c>
      <c r="F4">
        <f>'BPoEFUbVT-mtrbks-psgr-gasveh'!F4</f>
        <v>1</v>
      </c>
      <c r="G4">
        <f>'BPoEFUbVT-mtrbks-psgr-gasveh'!G4</f>
        <v>1</v>
      </c>
      <c r="H4">
        <f>'BPoEFUbVT-mtrbks-psgr-gasveh'!H4</f>
        <v>1</v>
      </c>
      <c r="I4">
        <f>'BPoEFUbVT-mtrbks-psgr-gasveh'!I4</f>
        <v>1</v>
      </c>
      <c r="J4">
        <f>'BPoEFUbVT-mtrbks-psgr-gasveh'!J4</f>
        <v>1</v>
      </c>
      <c r="K4">
        <f>'BPoEFUbVT-mtrbks-psgr-gasveh'!K4</f>
        <v>1</v>
      </c>
      <c r="L4">
        <f>'BPoEFUbVT-mtrbks-psgr-gasveh'!L4</f>
        <v>1</v>
      </c>
      <c r="M4">
        <f>'BPoEFUbVT-mtrbks-psgr-gasveh'!M4</f>
        <v>1</v>
      </c>
      <c r="N4">
        <f>'BPoEFUbVT-mtrbks-psgr-gasveh'!N4</f>
        <v>1</v>
      </c>
      <c r="O4">
        <f>'BPoEFUbVT-mtrbks-psgr-gasveh'!O4</f>
        <v>1</v>
      </c>
      <c r="P4">
        <f>'BPoEFUbVT-mtrbks-psgr-gasveh'!P4</f>
        <v>1</v>
      </c>
      <c r="Q4">
        <f>'BPoEFUbVT-mtrbks-psgr-gasveh'!Q4</f>
        <v>1</v>
      </c>
      <c r="R4">
        <f>'BPoEFUbVT-mtrbks-psgr-gasveh'!R4</f>
        <v>1</v>
      </c>
      <c r="S4">
        <f>'BPoEFUbVT-mtrbks-psgr-gasveh'!S4</f>
        <v>1</v>
      </c>
      <c r="T4">
        <f>'BPoEFUbVT-mtrbks-psgr-gasveh'!T4</f>
        <v>1</v>
      </c>
      <c r="U4">
        <f>'BPoEFUbVT-mtrbks-psgr-gasveh'!U4</f>
        <v>1</v>
      </c>
      <c r="V4">
        <f>'BPoEFUbVT-mtrbks-psgr-gasveh'!V4</f>
        <v>1</v>
      </c>
      <c r="W4">
        <f>'BPoEFUbVT-mtrbks-psgr-gasveh'!W4</f>
        <v>1</v>
      </c>
      <c r="X4">
        <f>'BPoEFUbVT-mtrbks-psgr-gasveh'!X4</f>
        <v>1</v>
      </c>
      <c r="Y4">
        <f>'BPoEFUbVT-mtrbks-psgr-gasveh'!Y4</f>
        <v>1</v>
      </c>
      <c r="Z4">
        <f>'BPoEFUbVT-mtrbks-psgr-gasveh'!Z4</f>
        <v>1</v>
      </c>
      <c r="AA4">
        <f>'BPoEFUbVT-mtrbks-psgr-gasveh'!AA4</f>
        <v>1</v>
      </c>
      <c r="AB4">
        <f>'BPoEFUbVT-mtrbks-psgr-gasveh'!AB4</f>
        <v>1</v>
      </c>
      <c r="AC4">
        <f>'BPoEFUbVT-mtrbks-psgr-gasveh'!AC4</f>
        <v>1</v>
      </c>
      <c r="AD4">
        <f>'BPoEFUbVT-mtrbks-psgr-gasveh'!AD4</f>
        <v>1</v>
      </c>
      <c r="AE4">
        <f>'BPoEFUbVT-mtrbks-psgr-gasveh'!AE4</f>
        <v>1</v>
      </c>
      <c r="AF4">
        <f>'BPoEFUbVT-mtrbks-psgr-gasveh'!AF4</f>
        <v>1</v>
      </c>
      <c r="AG4">
        <f>'BPoEFUbVT-mtrbks-psgr-gasveh'!AG4</f>
        <v>1</v>
      </c>
      <c r="AH4">
        <f>'BPoEFUbVT-mtrbks-psgr-gasveh'!AH4</f>
        <v>1</v>
      </c>
      <c r="AI4">
        <f>'BPoEFUbVT-mtrbks-psgr-gasveh'!AI4</f>
        <v>1</v>
      </c>
      <c r="AJ4">
        <f>'BPoEFUbVT-mtrbks-psgr-gasveh'!AJ4</f>
        <v>1</v>
      </c>
      <c r="AK4">
        <f>'BPoEFUbVT-mtrbks-psgr-gasveh'!AK4</f>
        <v>1</v>
      </c>
      <c r="AL4">
        <f>'BPoEFUbVT-mtrbks-psgr-gasveh'!AL4</f>
        <v>1</v>
      </c>
      <c r="AM4">
        <f>'BPoEFUbVT-mtrbks-psgr-gasveh'!AM4</f>
        <v>1</v>
      </c>
      <c r="AN4">
        <f>'BPoEFUbVT-mtrbks-psgr-gasveh'!AN4</f>
        <v>1</v>
      </c>
      <c r="AO4">
        <f>'BPoEFUbVT-mtrbks-psgr-gasveh'!AO4</f>
        <v>1</v>
      </c>
      <c r="AP4">
        <f>'BPoEFUbVT-mtrbks-psgr-gasveh'!AP4</f>
        <v>1</v>
      </c>
    </row>
    <row r="5" spans="1:42" x14ac:dyDescent="0.3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  <c r="AI5">
        <f>'BPoEFUbVT-mtrbks-psgr-gasveh'!AI5</f>
        <v>0</v>
      </c>
      <c r="AJ5">
        <f>'BPoEFUbVT-mtrbks-psgr-gasveh'!AJ5</f>
        <v>0</v>
      </c>
      <c r="AK5">
        <f>'BPoEFUbVT-mtrbks-psgr-gasveh'!AK5</f>
        <v>0</v>
      </c>
      <c r="AL5">
        <f>'BPoEFUbVT-mtrbks-psgr-gasveh'!AL5</f>
        <v>0</v>
      </c>
      <c r="AM5">
        <f>'BPoEFUbVT-mtrbks-psgr-gasveh'!AM5</f>
        <v>0</v>
      </c>
      <c r="AN5">
        <f>'BPoEFUbVT-mtrbks-psgr-gasveh'!AN5</f>
        <v>0</v>
      </c>
      <c r="AO5">
        <f>'BPoEFUbVT-mtrbks-psgr-gasveh'!AO5</f>
        <v>0</v>
      </c>
      <c r="AP5">
        <f>'BPoEFUbVT-mtrbks-psgr-gasveh'!AP5</f>
        <v>0</v>
      </c>
    </row>
    <row r="6" spans="1:42" x14ac:dyDescent="0.3">
      <c r="A6" t="s">
        <v>19</v>
      </c>
      <c r="B6">
        <f>'BPoEFUbVT-mtrbks-psgr-gasveh'!B6</f>
        <v>0</v>
      </c>
      <c r="C6">
        <f>'BPoEFUbVT-mtrbks-psgr-gasveh'!C6</f>
        <v>0</v>
      </c>
      <c r="D6">
        <f>'BPoEFUbVT-mtrbks-psgr-gasveh'!D6</f>
        <v>0</v>
      </c>
      <c r="E6">
        <f>'BPoEFUbVT-mtrbks-psgr-gasveh'!E6</f>
        <v>0</v>
      </c>
      <c r="F6">
        <f>'BPoEFUbVT-mtrbks-psgr-gasveh'!F6</f>
        <v>0</v>
      </c>
      <c r="G6">
        <f>'BPoEFUbVT-mtrbks-psgr-gasveh'!G6</f>
        <v>0</v>
      </c>
      <c r="H6">
        <f>'BPoEFUbVT-mtrbks-psgr-gasveh'!H6</f>
        <v>0</v>
      </c>
      <c r="I6">
        <f>'BPoEFUbVT-mtrbks-psgr-gasveh'!I6</f>
        <v>0</v>
      </c>
      <c r="J6">
        <f>'BPoEFUbVT-mtrbks-psgr-gasveh'!J6</f>
        <v>0</v>
      </c>
      <c r="K6">
        <f>'BPoEFUbVT-mtrbks-psgr-gasveh'!K6</f>
        <v>0</v>
      </c>
      <c r="L6">
        <f>'BPoEFUbVT-mtrbks-psgr-gasveh'!L6</f>
        <v>0</v>
      </c>
      <c r="M6">
        <f>'BPoEFUbVT-mtrbks-psgr-gasveh'!M6</f>
        <v>0</v>
      </c>
      <c r="N6">
        <f>'BPoEFUbVT-mtrbks-psgr-gasveh'!N6</f>
        <v>0</v>
      </c>
      <c r="O6">
        <f>'BPoEFUbVT-mtrbks-psgr-gasveh'!O6</f>
        <v>0</v>
      </c>
      <c r="P6">
        <f>'BPoEFUbVT-mtrbks-psgr-gasveh'!P6</f>
        <v>0</v>
      </c>
      <c r="Q6">
        <f>'BPoEFUbVT-mtrbks-psgr-gasveh'!Q6</f>
        <v>0</v>
      </c>
      <c r="R6">
        <f>'BPoEFUbVT-mtrbks-psgr-gasveh'!R6</f>
        <v>0</v>
      </c>
      <c r="S6">
        <f>'BPoEFUbVT-mtrbks-psgr-gasveh'!S6</f>
        <v>0</v>
      </c>
      <c r="T6">
        <f>'BPoEFUbVT-mtrbks-psgr-gasveh'!T6</f>
        <v>0</v>
      </c>
      <c r="U6">
        <f>'BPoEFUbVT-mtrbks-psgr-gasveh'!U6</f>
        <v>0</v>
      </c>
      <c r="V6">
        <f>'BPoEFUbVT-mtrbks-psgr-gasveh'!V6</f>
        <v>0</v>
      </c>
      <c r="W6">
        <f>'BPoEFUbVT-mtrbks-psgr-gasveh'!W6</f>
        <v>0</v>
      </c>
      <c r="X6">
        <f>'BPoEFUbVT-mtrbks-psgr-gasveh'!X6</f>
        <v>0</v>
      </c>
      <c r="Y6">
        <f>'BPoEFUbVT-mtrbks-psgr-gasveh'!Y6</f>
        <v>0</v>
      </c>
      <c r="Z6">
        <f>'BPoEFUbVT-mtrbks-psgr-gasveh'!Z6</f>
        <v>0</v>
      </c>
      <c r="AA6">
        <f>'BPoEFUbVT-mtrbks-psgr-gasveh'!AA6</f>
        <v>0</v>
      </c>
      <c r="AB6">
        <f>'BPoEFUbVT-mtrbks-psgr-gasveh'!AB6</f>
        <v>0</v>
      </c>
      <c r="AC6">
        <f>'BPoEFUbVT-mtrbks-psgr-gasveh'!AC6</f>
        <v>0</v>
      </c>
      <c r="AD6">
        <f>'BPoEFUbVT-mtrbks-psgr-gasveh'!AD6</f>
        <v>0</v>
      </c>
      <c r="AE6">
        <f>'BPoEFUbVT-mtrbks-psgr-gasveh'!AE6</f>
        <v>0</v>
      </c>
      <c r="AF6">
        <f>'BPoEFUbVT-mtrbks-psgr-gasveh'!AF6</f>
        <v>0</v>
      </c>
      <c r="AG6">
        <f>'BPoEFUbVT-mtrbks-psgr-gasveh'!AG6</f>
        <v>0</v>
      </c>
      <c r="AH6">
        <f>'BPoEFUbVT-mtrbks-psgr-gasveh'!AH6</f>
        <v>0</v>
      </c>
      <c r="AI6">
        <f>'BPoEFUbVT-mtrbks-psgr-gasveh'!AI6</f>
        <v>0</v>
      </c>
      <c r="AJ6">
        <f>'BPoEFUbVT-mtrbks-psgr-gasveh'!AJ6</f>
        <v>0</v>
      </c>
      <c r="AK6">
        <f>'BPoEFUbVT-mtrbks-psgr-gasveh'!AK6</f>
        <v>0</v>
      </c>
      <c r="AL6">
        <f>'BPoEFUbVT-mtrbks-psgr-gasveh'!AL6</f>
        <v>0</v>
      </c>
      <c r="AM6">
        <f>'BPoEFUbVT-mtrbks-psgr-gasveh'!AM6</f>
        <v>0</v>
      </c>
      <c r="AN6">
        <f>'BPoEFUbVT-mtrbks-psgr-gasveh'!AN6</f>
        <v>0</v>
      </c>
      <c r="AO6">
        <f>'BPoEFUbVT-mtrbks-psgr-gasveh'!AO6</f>
        <v>0</v>
      </c>
      <c r="AP6">
        <f>'BPoEFUbVT-mtrbks-psgr-gasveh'!AP6</f>
        <v>0</v>
      </c>
    </row>
    <row r="7" spans="1:42" x14ac:dyDescent="0.3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  <c r="AI7">
        <f>'BPoEFUbVT-mtrbks-psgr-gasveh'!AI7</f>
        <v>0</v>
      </c>
      <c r="AJ7">
        <f>'BPoEFUbVT-mtrbks-psgr-gasveh'!AJ7</f>
        <v>0</v>
      </c>
      <c r="AK7">
        <f>'BPoEFUbVT-mtrbks-psgr-gasveh'!AK7</f>
        <v>0</v>
      </c>
      <c r="AL7">
        <f>'BPoEFUbVT-mtrbks-psgr-gasveh'!AL7</f>
        <v>0</v>
      </c>
      <c r="AM7">
        <f>'BPoEFUbVT-mtrbks-psgr-gasveh'!AM7</f>
        <v>0</v>
      </c>
      <c r="AN7">
        <f>'BPoEFUbVT-mtrbks-psgr-gasveh'!AN7</f>
        <v>0</v>
      </c>
      <c r="AO7">
        <f>'BPoEFUbVT-mtrbks-psgr-gasveh'!AO7</f>
        <v>0</v>
      </c>
      <c r="AP7">
        <f>'BPoEFUbVT-mtrbks-psgr-gasveh'!AP7</f>
        <v>0</v>
      </c>
    </row>
    <row r="8" spans="1:42" x14ac:dyDescent="0.3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  <c r="AI8">
        <f>'BPoEFUbVT-mtrbks-psgr-gasveh'!AI8</f>
        <v>0</v>
      </c>
      <c r="AJ8">
        <f>'BPoEFUbVT-mtrbks-psgr-gasveh'!AJ8</f>
        <v>0</v>
      </c>
      <c r="AK8">
        <f>'BPoEFUbVT-mtrbks-psgr-gasveh'!AK8</f>
        <v>0</v>
      </c>
      <c r="AL8">
        <f>'BPoEFUbVT-mtrbks-psgr-gasveh'!AL8</f>
        <v>0</v>
      </c>
      <c r="AM8">
        <f>'BPoEFUbVT-mtrbks-psgr-gasveh'!AM8</f>
        <v>0</v>
      </c>
      <c r="AN8">
        <f>'BPoEFUbVT-mtrbks-psgr-gasveh'!AN8</f>
        <v>0</v>
      </c>
      <c r="AO8">
        <f>'BPoEFUbVT-mtrbks-psgr-gasveh'!AO8</f>
        <v>0</v>
      </c>
      <c r="AP8">
        <f>'BPoEFUbVT-mtrbks-psgr-gasveh'!AP8</f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'BPoEFUbVT-mtrbks-psgr-gasveh'!AG9</f>
        <v>0</v>
      </c>
      <c r="AH9">
        <f>'BPoEFUbVT-mtrbks-psgr-gasveh'!AH9</f>
        <v>0</v>
      </c>
      <c r="AI9">
        <f>'BPoEFUbVT-mtrbks-psgr-gasveh'!AI9</f>
        <v>0</v>
      </c>
      <c r="AJ9">
        <f>'BPoEFUbVT-mtrbks-psgr-gasveh'!AJ9</f>
        <v>0</v>
      </c>
      <c r="AK9">
        <f>'BPoEFUbVT-mtrbks-psgr-gasveh'!AK9</f>
        <v>0</v>
      </c>
      <c r="AL9">
        <f>'BPoEFUbVT-mtrbks-psgr-gasveh'!AL9</f>
        <v>0</v>
      </c>
      <c r="AM9">
        <f>'BPoEFUbVT-mtrbks-psgr-gasveh'!AM9</f>
        <v>0</v>
      </c>
      <c r="AN9">
        <f>'BPoEFUbVT-mtrbks-psgr-gasveh'!AN9</f>
        <v>0</v>
      </c>
      <c r="AO9">
        <f>'BPoEFUbVT-mtrbks-psgr-gasveh'!AO9</f>
        <v>0</v>
      </c>
      <c r="AP9">
        <f>'BPoEFUbVT-mtrbks-psgr-gasveh'!AP9</f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'BPoEFUbVT-mtrbks-psgr-gasveh'!AG10</f>
        <v>0</v>
      </c>
      <c r="AH10">
        <f>'BPoEFUbVT-mtrbks-psgr-gasveh'!AH10</f>
        <v>0</v>
      </c>
      <c r="AI10">
        <f>'BPoEFUbVT-mtrbks-psgr-gasveh'!AI10</f>
        <v>0</v>
      </c>
      <c r="AJ10">
        <f>'BPoEFUbVT-mtrbks-psgr-gasveh'!AJ10</f>
        <v>0</v>
      </c>
      <c r="AK10">
        <f>'BPoEFUbVT-mtrbks-psgr-gasveh'!AK10</f>
        <v>0</v>
      </c>
      <c r="AL10">
        <f>'BPoEFUbVT-mtrbks-psgr-gasveh'!AL10</f>
        <v>0</v>
      </c>
      <c r="AM10">
        <f>'BPoEFUbVT-mtrbks-psgr-gasveh'!AM10</f>
        <v>0</v>
      </c>
      <c r="AN10">
        <f>'BPoEFUbVT-mtrbks-psgr-gasveh'!AN10</f>
        <v>0</v>
      </c>
      <c r="AO10">
        <f>'BPoEFUbVT-mtrbks-psgr-gasveh'!AO10</f>
        <v>0</v>
      </c>
      <c r="AP10">
        <f>'BPoEFUbVT-mtrbks-psgr-gasveh'!AP10</f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'BPoEFUbVT-mtrbks-psgr-gasveh'!AG11</f>
        <v>0</v>
      </c>
      <c r="AH11">
        <f>'BPoEFUbVT-mtrbks-psgr-gasveh'!AH11</f>
        <v>0</v>
      </c>
      <c r="AI11">
        <f>'BPoEFUbVT-mtrbks-psgr-gasveh'!AI11</f>
        <v>0</v>
      </c>
      <c r="AJ11">
        <f>'BPoEFUbVT-mtrbks-psgr-gasveh'!AJ11</f>
        <v>0</v>
      </c>
      <c r="AK11">
        <f>'BPoEFUbVT-mtrbks-psgr-gasveh'!AK11</f>
        <v>0</v>
      </c>
      <c r="AL11">
        <f>'BPoEFUbVT-mtrbks-psgr-gasveh'!AL11</f>
        <v>0</v>
      </c>
      <c r="AM11">
        <f>'BPoEFUbVT-mtrbks-psgr-gasveh'!AM11</f>
        <v>0</v>
      </c>
      <c r="AN11">
        <f>'BPoEFUbVT-mtrbks-psgr-gasveh'!AN11</f>
        <v>0</v>
      </c>
      <c r="AO11">
        <f>'BPoEFUbVT-mtrbks-psgr-gasveh'!AO11</f>
        <v>0</v>
      </c>
      <c r="AP11">
        <f>'BPoEFUbVT-mtrbks-psgr-gasveh'!AP11</f>
        <v>0</v>
      </c>
    </row>
  </sheetData>
  <phoneticPr fontId="8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P11"/>
  <sheetViews>
    <sheetView topLeftCell="X1" workbookViewId="0">
      <selection activeCell="AG2" sqref="AG2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  <c r="AI2">
        <f>'BPoEFUbVT-mtrbks-psgr-dslveh'!AI2</f>
        <v>0</v>
      </c>
      <c r="AJ2">
        <f>'BPoEFUbVT-mtrbks-psgr-dslveh'!AJ2</f>
        <v>0</v>
      </c>
      <c r="AK2">
        <f>'BPoEFUbVT-mtrbks-psgr-dslveh'!AK2</f>
        <v>0</v>
      </c>
      <c r="AL2">
        <f>'BPoEFUbVT-mtrbks-psgr-dslveh'!AL2</f>
        <v>0</v>
      </c>
      <c r="AM2">
        <f>'BPoEFUbVT-mtrbks-psgr-dslveh'!AM2</f>
        <v>0</v>
      </c>
      <c r="AN2">
        <f>'BPoEFUbVT-mtrbks-psgr-dslveh'!AN2</f>
        <v>0</v>
      </c>
      <c r="AO2">
        <f>'BPoEFUbVT-mtrbks-psgr-dslveh'!AO2</f>
        <v>0</v>
      </c>
      <c r="AP2">
        <f>'BPoEFUbVT-mtrbks-psgr-dslveh'!AP2</f>
        <v>0</v>
      </c>
    </row>
    <row r="3" spans="1:42" x14ac:dyDescent="0.3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  <c r="AI3">
        <f>'BPoEFUbVT-mtrbks-psgr-dslveh'!AI3</f>
        <v>0</v>
      </c>
      <c r="AJ3">
        <f>'BPoEFUbVT-mtrbks-psgr-dslveh'!AJ3</f>
        <v>0</v>
      </c>
      <c r="AK3">
        <f>'BPoEFUbVT-mtrbks-psgr-dslveh'!AK3</f>
        <v>0</v>
      </c>
      <c r="AL3">
        <f>'BPoEFUbVT-mtrbks-psgr-dslveh'!AL3</f>
        <v>0</v>
      </c>
      <c r="AM3">
        <f>'BPoEFUbVT-mtrbks-psgr-dslveh'!AM3</f>
        <v>0</v>
      </c>
      <c r="AN3">
        <f>'BPoEFUbVT-mtrbks-psgr-dslveh'!AN3</f>
        <v>0</v>
      </c>
      <c r="AO3">
        <f>'BPoEFUbVT-mtrbks-psgr-dslveh'!AO3</f>
        <v>0</v>
      </c>
      <c r="AP3">
        <f>'BPoEFUbVT-mtrbks-psgr-dslveh'!AP3</f>
        <v>0</v>
      </c>
    </row>
    <row r="4" spans="1:42" x14ac:dyDescent="0.3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  <c r="AI4">
        <f>'BPoEFUbVT-mtrbks-psgr-dslveh'!AI4</f>
        <v>0</v>
      </c>
      <c r="AJ4">
        <f>'BPoEFUbVT-mtrbks-psgr-dslveh'!AJ4</f>
        <v>0</v>
      </c>
      <c r="AK4">
        <f>'BPoEFUbVT-mtrbks-psgr-dslveh'!AK4</f>
        <v>0</v>
      </c>
      <c r="AL4">
        <f>'BPoEFUbVT-mtrbks-psgr-dslveh'!AL4</f>
        <v>0</v>
      </c>
      <c r="AM4">
        <f>'BPoEFUbVT-mtrbks-psgr-dslveh'!AM4</f>
        <v>0</v>
      </c>
      <c r="AN4">
        <f>'BPoEFUbVT-mtrbks-psgr-dslveh'!AN4</f>
        <v>0</v>
      </c>
      <c r="AO4">
        <f>'BPoEFUbVT-mtrbks-psgr-dslveh'!AO4</f>
        <v>0</v>
      </c>
      <c r="AP4">
        <f>'BPoEFUbVT-mtrbks-psgr-dslveh'!AP4</f>
        <v>0</v>
      </c>
    </row>
    <row r="5" spans="1:42" x14ac:dyDescent="0.3">
      <c r="A5" t="s">
        <v>18</v>
      </c>
      <c r="B5">
        <f>'BPoEFUbVT-mtrbks-psgr-dslveh'!B5</f>
        <v>1</v>
      </c>
      <c r="C5">
        <f>'BPoEFUbVT-mtrbks-psgr-dslveh'!C5</f>
        <v>1</v>
      </c>
      <c r="D5">
        <f>'BPoEFUbVT-mtrbks-psgr-dslveh'!D5</f>
        <v>1</v>
      </c>
      <c r="E5">
        <f>'BPoEFUbVT-mtrbks-psgr-dslveh'!E5</f>
        <v>1</v>
      </c>
      <c r="F5">
        <f>'BPoEFUbVT-mtrbks-psgr-dslveh'!F5</f>
        <v>1</v>
      </c>
      <c r="G5">
        <f>'BPoEFUbVT-mtrbks-psgr-dslveh'!G5</f>
        <v>1</v>
      </c>
      <c r="H5">
        <f>'BPoEFUbVT-mtrbks-psgr-dslveh'!H5</f>
        <v>1</v>
      </c>
      <c r="I5">
        <f>'BPoEFUbVT-mtrbks-psgr-dslveh'!I5</f>
        <v>1</v>
      </c>
      <c r="J5">
        <f>'BPoEFUbVT-mtrbks-psgr-dslveh'!J5</f>
        <v>1</v>
      </c>
      <c r="K5">
        <f>'BPoEFUbVT-mtrbks-psgr-dslveh'!K5</f>
        <v>1</v>
      </c>
      <c r="L5">
        <f>'BPoEFUbVT-mtrbks-psgr-dslveh'!L5</f>
        <v>1</v>
      </c>
      <c r="M5">
        <f>'BPoEFUbVT-mtrbks-psgr-dslveh'!M5</f>
        <v>1</v>
      </c>
      <c r="N5">
        <f>'BPoEFUbVT-mtrbks-psgr-dslveh'!N5</f>
        <v>1</v>
      </c>
      <c r="O5">
        <f>'BPoEFUbVT-mtrbks-psgr-dslveh'!O5</f>
        <v>1</v>
      </c>
      <c r="P5">
        <f>'BPoEFUbVT-mtrbks-psgr-dslveh'!P5</f>
        <v>1</v>
      </c>
      <c r="Q5">
        <f>'BPoEFUbVT-mtrbks-psgr-dslveh'!Q5</f>
        <v>1</v>
      </c>
      <c r="R5">
        <f>'BPoEFUbVT-mtrbks-psgr-dslveh'!R5</f>
        <v>1</v>
      </c>
      <c r="S5">
        <f>'BPoEFUbVT-mtrbks-psgr-dslveh'!S5</f>
        <v>1</v>
      </c>
      <c r="T5">
        <f>'BPoEFUbVT-mtrbks-psgr-dslveh'!T5</f>
        <v>1</v>
      </c>
      <c r="U5">
        <f>'BPoEFUbVT-mtrbks-psgr-dslveh'!U5</f>
        <v>1</v>
      </c>
      <c r="V5">
        <f>'BPoEFUbVT-mtrbks-psgr-dslveh'!V5</f>
        <v>1</v>
      </c>
      <c r="W5">
        <f>'BPoEFUbVT-mtrbks-psgr-dslveh'!W5</f>
        <v>1</v>
      </c>
      <c r="X5">
        <f>'BPoEFUbVT-mtrbks-psgr-dslveh'!X5</f>
        <v>1</v>
      </c>
      <c r="Y5">
        <f>'BPoEFUbVT-mtrbks-psgr-dslveh'!Y5</f>
        <v>1</v>
      </c>
      <c r="Z5">
        <f>'BPoEFUbVT-mtrbks-psgr-dslveh'!Z5</f>
        <v>1</v>
      </c>
      <c r="AA5">
        <f>'BPoEFUbVT-mtrbks-psgr-dslveh'!AA5</f>
        <v>1</v>
      </c>
      <c r="AB5">
        <f>'BPoEFUbVT-mtrbks-psgr-dslveh'!AB5</f>
        <v>1</v>
      </c>
      <c r="AC5">
        <f>'BPoEFUbVT-mtrbks-psgr-dslveh'!AC5</f>
        <v>1</v>
      </c>
      <c r="AD5">
        <f>'BPoEFUbVT-mtrbks-psgr-dslveh'!AD5</f>
        <v>1</v>
      </c>
      <c r="AE5">
        <f>'BPoEFUbVT-mtrbks-psgr-dslveh'!AE5</f>
        <v>1</v>
      </c>
      <c r="AF5">
        <f>'BPoEFUbVT-mtrbks-psgr-dslveh'!AF5</f>
        <v>1</v>
      </c>
      <c r="AG5">
        <f>'BPoEFUbVT-mtrbks-psgr-dslveh'!AG5</f>
        <v>1</v>
      </c>
      <c r="AH5">
        <f>'BPoEFUbVT-mtrbks-psgr-dslveh'!AH5</f>
        <v>1</v>
      </c>
      <c r="AI5">
        <f>'BPoEFUbVT-mtrbks-psgr-dslveh'!AI5</f>
        <v>1</v>
      </c>
      <c r="AJ5">
        <f>'BPoEFUbVT-mtrbks-psgr-dslveh'!AJ5</f>
        <v>1</v>
      </c>
      <c r="AK5">
        <f>'BPoEFUbVT-mtrbks-psgr-dslveh'!AK5</f>
        <v>1</v>
      </c>
      <c r="AL5">
        <f>'BPoEFUbVT-mtrbks-psgr-dslveh'!AL5</f>
        <v>1</v>
      </c>
      <c r="AM5">
        <f>'BPoEFUbVT-mtrbks-psgr-dslveh'!AM5</f>
        <v>1</v>
      </c>
      <c r="AN5">
        <f>'BPoEFUbVT-mtrbks-psgr-dslveh'!AN5</f>
        <v>1</v>
      </c>
      <c r="AO5">
        <f>'BPoEFUbVT-mtrbks-psgr-dslveh'!AO5</f>
        <v>1</v>
      </c>
      <c r="AP5">
        <f>'BPoEFUbVT-mtrbks-psgr-dslveh'!AP5</f>
        <v>1</v>
      </c>
    </row>
    <row r="6" spans="1:42" x14ac:dyDescent="0.3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  <c r="AI6">
        <f>'BPoEFUbVT-mtrbks-psgr-dslveh'!AI6</f>
        <v>0</v>
      </c>
      <c r="AJ6">
        <f>'BPoEFUbVT-mtrbks-psgr-dslveh'!AJ6</f>
        <v>0</v>
      </c>
      <c r="AK6">
        <f>'BPoEFUbVT-mtrbks-psgr-dslveh'!AK6</f>
        <v>0</v>
      </c>
      <c r="AL6">
        <f>'BPoEFUbVT-mtrbks-psgr-dslveh'!AL6</f>
        <v>0</v>
      </c>
      <c r="AM6">
        <f>'BPoEFUbVT-mtrbks-psgr-dslveh'!AM6</f>
        <v>0</v>
      </c>
      <c r="AN6">
        <f>'BPoEFUbVT-mtrbks-psgr-dslveh'!AN6</f>
        <v>0</v>
      </c>
      <c r="AO6">
        <f>'BPoEFUbVT-mtrbks-psgr-dslveh'!AO6</f>
        <v>0</v>
      </c>
      <c r="AP6">
        <f>'BPoEFUbVT-mtrbks-psgr-dslveh'!AP6</f>
        <v>0</v>
      </c>
    </row>
    <row r="7" spans="1:42" x14ac:dyDescent="0.3">
      <c r="A7" t="s">
        <v>21</v>
      </c>
      <c r="B7">
        <f>'BPoEFUbVT-mtrbks-psgr-dslveh'!B7</f>
        <v>0</v>
      </c>
      <c r="C7">
        <f>'BPoEFUbVT-mtrbks-psgr-dslveh'!C7</f>
        <v>0</v>
      </c>
      <c r="D7">
        <f>'BPoEFUbVT-mtrbks-psgr-dslveh'!D7</f>
        <v>0</v>
      </c>
      <c r="E7">
        <f>'BPoEFUbVT-mtrbks-psgr-dslveh'!E7</f>
        <v>0</v>
      </c>
      <c r="F7">
        <f>'BPoEFUbVT-mtrbks-psgr-dslveh'!F7</f>
        <v>0</v>
      </c>
      <c r="G7">
        <f>'BPoEFUbVT-mtrbks-psgr-dslveh'!G7</f>
        <v>0</v>
      </c>
      <c r="H7">
        <f>'BPoEFUbVT-mtrbks-psgr-dslveh'!H7</f>
        <v>0</v>
      </c>
      <c r="I7">
        <f>'BPoEFUbVT-mtrbks-psgr-dslveh'!I7</f>
        <v>0</v>
      </c>
      <c r="J7">
        <f>'BPoEFUbVT-mtrbks-psgr-dslveh'!J7</f>
        <v>0</v>
      </c>
      <c r="K7">
        <f>'BPoEFUbVT-mtrbks-psgr-dslveh'!K7</f>
        <v>0</v>
      </c>
      <c r="L7">
        <f>'BPoEFUbVT-mtrbks-psgr-dslveh'!L7</f>
        <v>0</v>
      </c>
      <c r="M7">
        <f>'BPoEFUbVT-mtrbks-psgr-dslveh'!M7</f>
        <v>0</v>
      </c>
      <c r="N7">
        <f>'BPoEFUbVT-mtrbks-psgr-dslveh'!N7</f>
        <v>0</v>
      </c>
      <c r="O7">
        <f>'BPoEFUbVT-mtrbks-psgr-dslveh'!O7</f>
        <v>0</v>
      </c>
      <c r="P7">
        <f>'BPoEFUbVT-mtrbks-psgr-dslveh'!P7</f>
        <v>0</v>
      </c>
      <c r="Q7">
        <f>'BPoEFUbVT-mtrbks-psgr-dslveh'!Q7</f>
        <v>0</v>
      </c>
      <c r="R7">
        <f>'BPoEFUbVT-mtrbks-psgr-dslveh'!R7</f>
        <v>0</v>
      </c>
      <c r="S7">
        <f>'BPoEFUbVT-mtrbks-psgr-dslveh'!S7</f>
        <v>0</v>
      </c>
      <c r="T7">
        <f>'BPoEFUbVT-mtrbks-psgr-dslveh'!T7</f>
        <v>0</v>
      </c>
      <c r="U7">
        <f>'BPoEFUbVT-mtrbks-psgr-dslveh'!U7</f>
        <v>0</v>
      </c>
      <c r="V7">
        <f>'BPoEFUbVT-mtrbks-psgr-dslveh'!V7</f>
        <v>0</v>
      </c>
      <c r="W7">
        <f>'BPoEFUbVT-mtrbks-psgr-dslveh'!W7</f>
        <v>0</v>
      </c>
      <c r="X7">
        <f>'BPoEFUbVT-mtrbks-psgr-dslveh'!X7</f>
        <v>0</v>
      </c>
      <c r="Y7">
        <f>'BPoEFUbVT-mtrbks-psgr-dslveh'!Y7</f>
        <v>0</v>
      </c>
      <c r="Z7">
        <f>'BPoEFUbVT-mtrbks-psgr-dslveh'!Z7</f>
        <v>0</v>
      </c>
      <c r="AA7">
        <f>'BPoEFUbVT-mtrbks-psgr-dslveh'!AA7</f>
        <v>0</v>
      </c>
      <c r="AB7">
        <f>'BPoEFUbVT-mtrbks-psgr-dslveh'!AB7</f>
        <v>0</v>
      </c>
      <c r="AC7">
        <f>'BPoEFUbVT-mtrbks-psgr-dslveh'!AC7</f>
        <v>0</v>
      </c>
      <c r="AD7">
        <f>'BPoEFUbVT-mtrbks-psgr-dslveh'!AD7</f>
        <v>0</v>
      </c>
      <c r="AE7">
        <f>'BPoEFUbVT-mtrbks-psgr-dslveh'!AE7</f>
        <v>0</v>
      </c>
      <c r="AF7">
        <f>'BPoEFUbVT-mtrbks-psgr-dslveh'!AF7</f>
        <v>0</v>
      </c>
      <c r="AG7">
        <f>'BPoEFUbVT-mtrbks-psgr-dslveh'!AG7</f>
        <v>0</v>
      </c>
      <c r="AH7">
        <f>'BPoEFUbVT-mtrbks-psgr-dslveh'!AH7</f>
        <v>0</v>
      </c>
      <c r="AI7">
        <f>'BPoEFUbVT-mtrbks-psgr-dslveh'!AI7</f>
        <v>0</v>
      </c>
      <c r="AJ7">
        <f>'BPoEFUbVT-mtrbks-psgr-dslveh'!AJ7</f>
        <v>0</v>
      </c>
      <c r="AK7">
        <f>'BPoEFUbVT-mtrbks-psgr-dslveh'!AK7</f>
        <v>0</v>
      </c>
      <c r="AL7">
        <f>'BPoEFUbVT-mtrbks-psgr-dslveh'!AL7</f>
        <v>0</v>
      </c>
      <c r="AM7">
        <f>'BPoEFUbVT-mtrbks-psgr-dslveh'!AM7</f>
        <v>0</v>
      </c>
      <c r="AN7">
        <f>'BPoEFUbVT-mtrbks-psgr-dslveh'!AN7</f>
        <v>0</v>
      </c>
      <c r="AO7">
        <f>'BPoEFUbVT-mtrbks-psgr-dslveh'!AO7</f>
        <v>0</v>
      </c>
      <c r="AP7">
        <f>'BPoEFUbVT-mtrbks-psgr-dslveh'!AP7</f>
        <v>0</v>
      </c>
    </row>
    <row r="8" spans="1:42" x14ac:dyDescent="0.3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  <c r="AI8">
        <f>'BPoEFUbVT-mtrbks-psgr-dslveh'!AI8</f>
        <v>0</v>
      </c>
      <c r="AJ8">
        <f>'BPoEFUbVT-mtrbks-psgr-dslveh'!AJ8</f>
        <v>0</v>
      </c>
      <c r="AK8">
        <f>'BPoEFUbVT-mtrbks-psgr-dslveh'!AK8</f>
        <v>0</v>
      </c>
      <c r="AL8">
        <f>'BPoEFUbVT-mtrbks-psgr-dslveh'!AL8</f>
        <v>0</v>
      </c>
      <c r="AM8">
        <f>'BPoEFUbVT-mtrbks-psgr-dslveh'!AM8</f>
        <v>0</v>
      </c>
      <c r="AN8">
        <f>'BPoEFUbVT-mtrbks-psgr-dslveh'!AN8</f>
        <v>0</v>
      </c>
      <c r="AO8">
        <f>'BPoEFUbVT-mtrbks-psgr-dslveh'!AO8</f>
        <v>0</v>
      </c>
      <c r="AP8">
        <f>'BPoEFUbVT-mtrbks-psgr-dslveh'!AP8</f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'BPoEFUbVT-mtrbks-psgr-dslveh'!AG9</f>
        <v>0</v>
      </c>
      <c r="AH9">
        <f>'BPoEFUbVT-mtrbks-psgr-dslveh'!AH9</f>
        <v>0</v>
      </c>
      <c r="AI9">
        <f>'BPoEFUbVT-mtrbks-psgr-dslveh'!AI9</f>
        <v>0</v>
      </c>
      <c r="AJ9">
        <f>'BPoEFUbVT-mtrbks-psgr-dslveh'!AJ9</f>
        <v>0</v>
      </c>
      <c r="AK9">
        <f>'BPoEFUbVT-mtrbks-psgr-dslveh'!AK9</f>
        <v>0</v>
      </c>
      <c r="AL9">
        <f>'BPoEFUbVT-mtrbks-psgr-dslveh'!AL9</f>
        <v>0</v>
      </c>
      <c r="AM9">
        <f>'BPoEFUbVT-mtrbks-psgr-dslveh'!AM9</f>
        <v>0</v>
      </c>
      <c r="AN9">
        <f>'BPoEFUbVT-mtrbks-psgr-dslveh'!AN9</f>
        <v>0</v>
      </c>
      <c r="AO9">
        <f>'BPoEFUbVT-mtrbks-psgr-dslveh'!AO9</f>
        <v>0</v>
      </c>
      <c r="AP9">
        <f>'BPoEFUbVT-mtrbks-psgr-dslveh'!AP9</f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'BPoEFUbVT-mtrbks-psgr-dslveh'!AG10</f>
        <v>0</v>
      </c>
      <c r="AH10">
        <f>'BPoEFUbVT-mtrbks-psgr-dslveh'!AH10</f>
        <v>0</v>
      </c>
      <c r="AI10">
        <f>'BPoEFUbVT-mtrbks-psgr-dslveh'!AI10</f>
        <v>0</v>
      </c>
      <c r="AJ10">
        <f>'BPoEFUbVT-mtrbks-psgr-dslveh'!AJ10</f>
        <v>0</v>
      </c>
      <c r="AK10">
        <f>'BPoEFUbVT-mtrbks-psgr-dslveh'!AK10</f>
        <v>0</v>
      </c>
      <c r="AL10">
        <f>'BPoEFUbVT-mtrbks-psgr-dslveh'!AL10</f>
        <v>0</v>
      </c>
      <c r="AM10">
        <f>'BPoEFUbVT-mtrbks-psgr-dslveh'!AM10</f>
        <v>0</v>
      </c>
      <c r="AN10">
        <f>'BPoEFUbVT-mtrbks-psgr-dslveh'!AN10</f>
        <v>0</v>
      </c>
      <c r="AO10">
        <f>'BPoEFUbVT-mtrbks-psgr-dslveh'!AO10</f>
        <v>0</v>
      </c>
      <c r="AP10">
        <f>'BPoEFUbVT-mtrbks-psgr-dslveh'!AP10</f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'BPoEFUbVT-mtrbks-psgr-dslveh'!AG11</f>
        <v>0</v>
      </c>
      <c r="AH11">
        <f>'BPoEFUbVT-mtrbks-psgr-dslveh'!AH11</f>
        <v>0</v>
      </c>
      <c r="AI11">
        <f>'BPoEFUbVT-mtrbks-psgr-dslveh'!AI11</f>
        <v>0</v>
      </c>
      <c r="AJ11">
        <f>'BPoEFUbVT-mtrbks-psgr-dslveh'!AJ11</f>
        <v>0</v>
      </c>
      <c r="AK11">
        <f>'BPoEFUbVT-mtrbks-psgr-dslveh'!AK11</f>
        <v>0</v>
      </c>
      <c r="AL11">
        <f>'BPoEFUbVT-mtrbks-psgr-dslveh'!AL11</f>
        <v>0</v>
      </c>
      <c r="AM11">
        <f>'BPoEFUbVT-mtrbks-psgr-dslveh'!AM11</f>
        <v>0</v>
      </c>
      <c r="AN11">
        <f>'BPoEFUbVT-mtrbks-psgr-dslveh'!AN11</f>
        <v>0</v>
      </c>
      <c r="AO11">
        <f>'BPoEFUbVT-mtrbks-psgr-dslveh'!AO11</f>
        <v>0</v>
      </c>
      <c r="AP11">
        <f>'BPoEFUbVT-mtrbks-psgr-dslveh'!AP11</f>
        <v>0</v>
      </c>
    </row>
  </sheetData>
  <phoneticPr fontId="8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P11"/>
  <sheetViews>
    <sheetView topLeftCell="AD1" workbookViewId="0">
      <selection activeCell="AG2" sqref="AG2:AP11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  <c r="AI2">
        <f>'BPoEFUbVT-mtrbks-psgr-plghyb'!AI2</f>
        <v>0.55000000000000004</v>
      </c>
      <c r="AJ2">
        <f>'BPoEFUbVT-mtrbks-psgr-plghyb'!AJ2</f>
        <v>0.55000000000000004</v>
      </c>
      <c r="AK2">
        <f>'BPoEFUbVT-mtrbks-psgr-plghyb'!AK2</f>
        <v>0.55000000000000004</v>
      </c>
      <c r="AL2">
        <f>'BPoEFUbVT-mtrbks-psgr-plghyb'!AL2</f>
        <v>0.55000000000000004</v>
      </c>
      <c r="AM2">
        <f>'BPoEFUbVT-mtrbks-psgr-plghyb'!AM2</f>
        <v>0.55000000000000004</v>
      </c>
      <c r="AN2">
        <f>'BPoEFUbVT-mtrbks-psgr-plghyb'!AN2</f>
        <v>0.55000000000000004</v>
      </c>
      <c r="AO2">
        <f>'BPoEFUbVT-mtrbks-psgr-plghyb'!AO2</f>
        <v>0.55000000000000004</v>
      </c>
      <c r="AP2">
        <f>'BPoEFUbVT-mtrbks-psgr-plghyb'!AP2</f>
        <v>0.55000000000000004</v>
      </c>
    </row>
    <row r="3" spans="1:42" x14ac:dyDescent="0.3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  <c r="AI3">
        <f>'BPoEFUbVT-mtrbks-psgr-plghyb'!AI3</f>
        <v>0</v>
      </c>
      <c r="AJ3">
        <f>'BPoEFUbVT-mtrbks-psgr-plghyb'!AJ3</f>
        <v>0</v>
      </c>
      <c r="AK3">
        <f>'BPoEFUbVT-mtrbks-psgr-plghyb'!AK3</f>
        <v>0</v>
      </c>
      <c r="AL3">
        <f>'BPoEFUbVT-mtrbks-psgr-plghyb'!AL3</f>
        <v>0</v>
      </c>
      <c r="AM3">
        <f>'BPoEFUbVT-mtrbks-psgr-plghyb'!AM3</f>
        <v>0</v>
      </c>
      <c r="AN3">
        <f>'BPoEFUbVT-mtrbks-psgr-plghyb'!AN3</f>
        <v>0</v>
      </c>
      <c r="AO3">
        <f>'BPoEFUbVT-mtrbks-psgr-plghyb'!AO3</f>
        <v>0</v>
      </c>
      <c r="AP3">
        <f>'BPoEFUbVT-mtrbks-psgr-plghyb'!AP3</f>
        <v>0</v>
      </c>
    </row>
    <row r="4" spans="1:42" x14ac:dyDescent="0.3">
      <c r="A4" t="s">
        <v>17</v>
      </c>
      <c r="B4">
        <f>'BPoEFUbVT-mtrbks-psgr-plghyb'!B4</f>
        <v>0.45</v>
      </c>
      <c r="C4">
        <f>'BPoEFUbVT-mtrbks-psgr-plghyb'!C4</f>
        <v>0.45</v>
      </c>
      <c r="D4">
        <f>'BPoEFUbVT-mtrbks-psgr-plghyb'!D4</f>
        <v>0.45</v>
      </c>
      <c r="E4">
        <f>'BPoEFUbVT-mtrbks-psgr-plghyb'!E4</f>
        <v>0.45</v>
      </c>
      <c r="F4">
        <f>'BPoEFUbVT-mtrbks-psgr-plghyb'!F4</f>
        <v>0.45</v>
      </c>
      <c r="G4">
        <f>'BPoEFUbVT-mtrbks-psgr-plghyb'!G4</f>
        <v>0.45</v>
      </c>
      <c r="H4">
        <f>'BPoEFUbVT-mtrbks-psgr-plghyb'!H4</f>
        <v>0.45</v>
      </c>
      <c r="I4">
        <f>'BPoEFUbVT-mtrbks-psgr-plghyb'!I4</f>
        <v>0.45</v>
      </c>
      <c r="J4">
        <f>'BPoEFUbVT-mtrbks-psgr-plghyb'!J4</f>
        <v>0.45</v>
      </c>
      <c r="K4">
        <f>'BPoEFUbVT-mtrbks-psgr-plghyb'!K4</f>
        <v>0.45</v>
      </c>
      <c r="L4">
        <f>'BPoEFUbVT-mtrbks-psgr-plghyb'!L4</f>
        <v>0.45</v>
      </c>
      <c r="M4">
        <f>'BPoEFUbVT-mtrbks-psgr-plghyb'!M4</f>
        <v>0.45</v>
      </c>
      <c r="N4">
        <f>'BPoEFUbVT-mtrbks-psgr-plghyb'!N4</f>
        <v>0.45</v>
      </c>
      <c r="O4">
        <f>'BPoEFUbVT-mtrbks-psgr-plghyb'!O4</f>
        <v>0.45</v>
      </c>
      <c r="P4">
        <f>'BPoEFUbVT-mtrbks-psgr-plghyb'!P4</f>
        <v>0.45</v>
      </c>
      <c r="Q4">
        <f>'BPoEFUbVT-mtrbks-psgr-plghyb'!Q4</f>
        <v>0.45</v>
      </c>
      <c r="R4">
        <f>'BPoEFUbVT-mtrbks-psgr-plghyb'!R4</f>
        <v>0.45</v>
      </c>
      <c r="S4">
        <f>'BPoEFUbVT-mtrbks-psgr-plghyb'!S4</f>
        <v>0.45</v>
      </c>
      <c r="T4">
        <f>'BPoEFUbVT-mtrbks-psgr-plghyb'!T4</f>
        <v>0.45</v>
      </c>
      <c r="U4">
        <f>'BPoEFUbVT-mtrbks-psgr-plghyb'!U4</f>
        <v>0.45</v>
      </c>
      <c r="V4">
        <f>'BPoEFUbVT-mtrbks-psgr-plghyb'!V4</f>
        <v>0.45</v>
      </c>
      <c r="W4">
        <f>'BPoEFUbVT-mtrbks-psgr-plghyb'!W4</f>
        <v>0.45</v>
      </c>
      <c r="X4">
        <f>'BPoEFUbVT-mtrbks-psgr-plghyb'!X4</f>
        <v>0.45</v>
      </c>
      <c r="Y4">
        <f>'BPoEFUbVT-mtrbks-psgr-plghyb'!Y4</f>
        <v>0.45</v>
      </c>
      <c r="Z4">
        <f>'BPoEFUbVT-mtrbks-psgr-plghyb'!Z4</f>
        <v>0.45</v>
      </c>
      <c r="AA4">
        <f>'BPoEFUbVT-mtrbks-psgr-plghyb'!AA4</f>
        <v>0.45</v>
      </c>
      <c r="AB4">
        <f>'BPoEFUbVT-mtrbks-psgr-plghyb'!AB4</f>
        <v>0.45</v>
      </c>
      <c r="AC4">
        <f>'BPoEFUbVT-mtrbks-psgr-plghyb'!AC4</f>
        <v>0.45</v>
      </c>
      <c r="AD4">
        <f>'BPoEFUbVT-mtrbks-psgr-plghyb'!AD4</f>
        <v>0.45</v>
      </c>
      <c r="AE4">
        <f>'BPoEFUbVT-mtrbks-psgr-plghyb'!AE4</f>
        <v>0.45</v>
      </c>
      <c r="AF4">
        <f>'BPoEFUbVT-mtrbks-psgr-plghyb'!AF4</f>
        <v>0.45</v>
      </c>
      <c r="AG4">
        <f>'BPoEFUbVT-mtrbks-psgr-plghyb'!AG4</f>
        <v>0.45</v>
      </c>
      <c r="AH4">
        <f>'BPoEFUbVT-mtrbks-psgr-plghyb'!AH4</f>
        <v>0.45</v>
      </c>
      <c r="AI4">
        <f>'BPoEFUbVT-mtrbks-psgr-plghyb'!AI4</f>
        <v>0.45</v>
      </c>
      <c r="AJ4">
        <f>'BPoEFUbVT-mtrbks-psgr-plghyb'!AJ4</f>
        <v>0.45</v>
      </c>
      <c r="AK4">
        <f>'BPoEFUbVT-mtrbks-psgr-plghyb'!AK4</f>
        <v>0.45</v>
      </c>
      <c r="AL4">
        <f>'BPoEFUbVT-mtrbks-psgr-plghyb'!AL4</f>
        <v>0.45</v>
      </c>
      <c r="AM4">
        <f>'BPoEFUbVT-mtrbks-psgr-plghyb'!AM4</f>
        <v>0.45</v>
      </c>
      <c r="AN4">
        <f>'BPoEFUbVT-mtrbks-psgr-plghyb'!AN4</f>
        <v>0.45</v>
      </c>
      <c r="AO4">
        <f>'BPoEFUbVT-mtrbks-psgr-plghyb'!AO4</f>
        <v>0.45</v>
      </c>
      <c r="AP4">
        <f>'BPoEFUbVT-mtrbks-psgr-plghyb'!AP4</f>
        <v>0.45</v>
      </c>
    </row>
    <row r="5" spans="1:42" x14ac:dyDescent="0.3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  <c r="AI5">
        <f>'BPoEFUbVT-mtrbks-psgr-plghyb'!AI5</f>
        <v>0</v>
      </c>
      <c r="AJ5">
        <f>'BPoEFUbVT-mtrbks-psgr-plghyb'!AJ5</f>
        <v>0</v>
      </c>
      <c r="AK5">
        <f>'BPoEFUbVT-mtrbks-psgr-plghyb'!AK5</f>
        <v>0</v>
      </c>
      <c r="AL5">
        <f>'BPoEFUbVT-mtrbks-psgr-plghyb'!AL5</f>
        <v>0</v>
      </c>
      <c r="AM5">
        <f>'BPoEFUbVT-mtrbks-psgr-plghyb'!AM5</f>
        <v>0</v>
      </c>
      <c r="AN5">
        <f>'BPoEFUbVT-mtrbks-psgr-plghyb'!AN5</f>
        <v>0</v>
      </c>
      <c r="AO5">
        <f>'BPoEFUbVT-mtrbks-psgr-plghyb'!AO5</f>
        <v>0</v>
      </c>
      <c r="AP5">
        <f>'BPoEFUbVT-mtrbks-psgr-plghyb'!AP5</f>
        <v>0</v>
      </c>
    </row>
    <row r="6" spans="1:42" x14ac:dyDescent="0.3">
      <c r="A6" t="s">
        <v>19</v>
      </c>
      <c r="B6">
        <f>'BPoEFUbVT-mtrbks-psgr-plghyb'!B6</f>
        <v>0</v>
      </c>
      <c r="C6">
        <f>'BPoEFUbVT-mtrbks-psgr-plghyb'!C6</f>
        <v>0</v>
      </c>
      <c r="D6">
        <f>'BPoEFUbVT-mtrbks-psgr-plghyb'!D6</f>
        <v>0</v>
      </c>
      <c r="E6">
        <f>'BPoEFUbVT-mtrbks-psgr-plghyb'!E6</f>
        <v>0</v>
      </c>
      <c r="F6">
        <f>'BPoEFUbVT-mtrbks-psgr-plghyb'!F6</f>
        <v>0</v>
      </c>
      <c r="G6">
        <f>'BPoEFUbVT-mtrbks-psgr-plghyb'!G6</f>
        <v>0</v>
      </c>
      <c r="H6">
        <f>'BPoEFUbVT-mtrbks-psgr-plghyb'!H6</f>
        <v>0</v>
      </c>
      <c r="I6">
        <f>'BPoEFUbVT-mtrbks-psgr-plghyb'!I6</f>
        <v>0</v>
      </c>
      <c r="J6">
        <f>'BPoEFUbVT-mtrbks-psgr-plghyb'!J6</f>
        <v>0</v>
      </c>
      <c r="K6">
        <f>'BPoEFUbVT-mtrbks-psgr-plghyb'!K6</f>
        <v>0</v>
      </c>
      <c r="L6">
        <f>'BPoEFUbVT-mtrbks-psgr-plghyb'!L6</f>
        <v>0</v>
      </c>
      <c r="M6">
        <f>'BPoEFUbVT-mtrbks-psgr-plghyb'!M6</f>
        <v>0</v>
      </c>
      <c r="N6">
        <f>'BPoEFUbVT-mtrbks-psgr-plghyb'!N6</f>
        <v>0</v>
      </c>
      <c r="O6">
        <f>'BPoEFUbVT-mtrbks-psgr-plghyb'!O6</f>
        <v>0</v>
      </c>
      <c r="P6">
        <f>'BPoEFUbVT-mtrbks-psgr-plghyb'!P6</f>
        <v>0</v>
      </c>
      <c r="Q6">
        <f>'BPoEFUbVT-mtrbks-psgr-plghyb'!Q6</f>
        <v>0</v>
      </c>
      <c r="R6">
        <f>'BPoEFUbVT-mtrbks-psgr-plghyb'!R6</f>
        <v>0</v>
      </c>
      <c r="S6">
        <f>'BPoEFUbVT-mtrbks-psgr-plghyb'!S6</f>
        <v>0</v>
      </c>
      <c r="T6">
        <f>'BPoEFUbVT-mtrbks-psgr-plghyb'!T6</f>
        <v>0</v>
      </c>
      <c r="U6">
        <f>'BPoEFUbVT-mtrbks-psgr-plghyb'!U6</f>
        <v>0</v>
      </c>
      <c r="V6">
        <f>'BPoEFUbVT-mtrbks-psgr-plghyb'!V6</f>
        <v>0</v>
      </c>
      <c r="W6">
        <f>'BPoEFUbVT-mtrbks-psgr-plghyb'!W6</f>
        <v>0</v>
      </c>
      <c r="X6">
        <f>'BPoEFUbVT-mtrbks-psgr-plghyb'!X6</f>
        <v>0</v>
      </c>
      <c r="Y6">
        <f>'BPoEFUbVT-mtrbks-psgr-plghyb'!Y6</f>
        <v>0</v>
      </c>
      <c r="Z6">
        <f>'BPoEFUbVT-mtrbks-psgr-plghyb'!Z6</f>
        <v>0</v>
      </c>
      <c r="AA6">
        <f>'BPoEFUbVT-mtrbks-psgr-plghyb'!AA6</f>
        <v>0</v>
      </c>
      <c r="AB6">
        <f>'BPoEFUbVT-mtrbks-psgr-plghyb'!AB6</f>
        <v>0</v>
      </c>
      <c r="AC6">
        <f>'BPoEFUbVT-mtrbks-psgr-plghyb'!AC6</f>
        <v>0</v>
      </c>
      <c r="AD6">
        <f>'BPoEFUbVT-mtrbks-psgr-plghyb'!AD6</f>
        <v>0</v>
      </c>
      <c r="AE6">
        <f>'BPoEFUbVT-mtrbks-psgr-plghyb'!AE6</f>
        <v>0</v>
      </c>
      <c r="AF6">
        <f>'BPoEFUbVT-mtrbks-psgr-plghyb'!AF6</f>
        <v>0</v>
      </c>
      <c r="AG6">
        <f>'BPoEFUbVT-mtrbks-psgr-plghyb'!AG6</f>
        <v>0</v>
      </c>
      <c r="AH6">
        <f>'BPoEFUbVT-mtrbks-psgr-plghyb'!AH6</f>
        <v>0</v>
      </c>
      <c r="AI6">
        <f>'BPoEFUbVT-mtrbks-psgr-plghyb'!AI6</f>
        <v>0</v>
      </c>
      <c r="AJ6">
        <f>'BPoEFUbVT-mtrbks-psgr-plghyb'!AJ6</f>
        <v>0</v>
      </c>
      <c r="AK6">
        <f>'BPoEFUbVT-mtrbks-psgr-plghyb'!AK6</f>
        <v>0</v>
      </c>
      <c r="AL6">
        <f>'BPoEFUbVT-mtrbks-psgr-plghyb'!AL6</f>
        <v>0</v>
      </c>
      <c r="AM6">
        <f>'BPoEFUbVT-mtrbks-psgr-plghyb'!AM6</f>
        <v>0</v>
      </c>
      <c r="AN6">
        <f>'BPoEFUbVT-mtrbks-psgr-plghyb'!AN6</f>
        <v>0</v>
      </c>
      <c r="AO6">
        <f>'BPoEFUbVT-mtrbks-psgr-plghyb'!AO6</f>
        <v>0</v>
      </c>
      <c r="AP6">
        <f>'BPoEFUbVT-mtrbks-psgr-plghyb'!AP6</f>
        <v>0</v>
      </c>
    </row>
    <row r="7" spans="1:42" x14ac:dyDescent="0.3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  <c r="AI7">
        <f>'BPoEFUbVT-mtrbks-psgr-plghyb'!AI7</f>
        <v>0</v>
      </c>
      <c r="AJ7">
        <f>'BPoEFUbVT-mtrbks-psgr-plghyb'!AJ7</f>
        <v>0</v>
      </c>
      <c r="AK7">
        <f>'BPoEFUbVT-mtrbks-psgr-plghyb'!AK7</f>
        <v>0</v>
      </c>
      <c r="AL7">
        <f>'BPoEFUbVT-mtrbks-psgr-plghyb'!AL7</f>
        <v>0</v>
      </c>
      <c r="AM7">
        <f>'BPoEFUbVT-mtrbks-psgr-plghyb'!AM7</f>
        <v>0</v>
      </c>
      <c r="AN7">
        <f>'BPoEFUbVT-mtrbks-psgr-plghyb'!AN7</f>
        <v>0</v>
      </c>
      <c r="AO7">
        <f>'BPoEFUbVT-mtrbks-psgr-plghyb'!AO7</f>
        <v>0</v>
      </c>
      <c r="AP7">
        <f>'BPoEFUbVT-mtrbks-psgr-plghyb'!AP7</f>
        <v>0</v>
      </c>
    </row>
    <row r="8" spans="1:42" x14ac:dyDescent="0.3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  <c r="AI8">
        <f>'BPoEFUbVT-mtrbks-psgr-plghyb'!AI8</f>
        <v>0</v>
      </c>
      <c r="AJ8">
        <f>'BPoEFUbVT-mtrbks-psgr-plghyb'!AJ8</f>
        <v>0</v>
      </c>
      <c r="AK8">
        <f>'BPoEFUbVT-mtrbks-psgr-plghyb'!AK8</f>
        <v>0</v>
      </c>
      <c r="AL8">
        <f>'BPoEFUbVT-mtrbks-psgr-plghyb'!AL8</f>
        <v>0</v>
      </c>
      <c r="AM8">
        <f>'BPoEFUbVT-mtrbks-psgr-plghyb'!AM8</f>
        <v>0</v>
      </c>
      <c r="AN8">
        <f>'BPoEFUbVT-mtrbks-psgr-plghyb'!AN8</f>
        <v>0</v>
      </c>
      <c r="AO8">
        <f>'BPoEFUbVT-mtrbks-psgr-plghyb'!AO8</f>
        <v>0</v>
      </c>
      <c r="AP8">
        <f>'BPoEFUbVT-mtrbks-psgr-plghyb'!AP8</f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'BPoEFUbVT-mtrbks-psgr-plghyb'!AG9</f>
        <v>0</v>
      </c>
      <c r="AH9">
        <f>'BPoEFUbVT-mtrbks-psgr-plghyb'!AH9</f>
        <v>0</v>
      </c>
      <c r="AI9">
        <f>'BPoEFUbVT-mtrbks-psgr-plghyb'!AI9</f>
        <v>0</v>
      </c>
      <c r="AJ9">
        <f>'BPoEFUbVT-mtrbks-psgr-plghyb'!AJ9</f>
        <v>0</v>
      </c>
      <c r="AK9">
        <f>'BPoEFUbVT-mtrbks-psgr-plghyb'!AK9</f>
        <v>0</v>
      </c>
      <c r="AL9">
        <f>'BPoEFUbVT-mtrbks-psgr-plghyb'!AL9</f>
        <v>0</v>
      </c>
      <c r="AM9">
        <f>'BPoEFUbVT-mtrbks-psgr-plghyb'!AM9</f>
        <v>0</v>
      </c>
      <c r="AN9">
        <f>'BPoEFUbVT-mtrbks-psgr-plghyb'!AN9</f>
        <v>0</v>
      </c>
      <c r="AO9">
        <f>'BPoEFUbVT-mtrbks-psgr-plghyb'!AO9</f>
        <v>0</v>
      </c>
      <c r="AP9">
        <f>'BPoEFUbVT-mtrbks-psgr-plghyb'!AP9</f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'BPoEFUbVT-mtrbks-psgr-plghyb'!AG10</f>
        <v>0</v>
      </c>
      <c r="AH10">
        <f>'BPoEFUbVT-mtrbks-psgr-plghyb'!AH10</f>
        <v>0</v>
      </c>
      <c r="AI10">
        <f>'BPoEFUbVT-mtrbks-psgr-plghyb'!AI10</f>
        <v>0</v>
      </c>
      <c r="AJ10">
        <f>'BPoEFUbVT-mtrbks-psgr-plghyb'!AJ10</f>
        <v>0</v>
      </c>
      <c r="AK10">
        <f>'BPoEFUbVT-mtrbks-psgr-plghyb'!AK10</f>
        <v>0</v>
      </c>
      <c r="AL10">
        <f>'BPoEFUbVT-mtrbks-psgr-plghyb'!AL10</f>
        <v>0</v>
      </c>
      <c r="AM10">
        <f>'BPoEFUbVT-mtrbks-psgr-plghyb'!AM10</f>
        <v>0</v>
      </c>
      <c r="AN10">
        <f>'BPoEFUbVT-mtrbks-psgr-plghyb'!AN10</f>
        <v>0</v>
      </c>
      <c r="AO10">
        <f>'BPoEFUbVT-mtrbks-psgr-plghyb'!AO10</f>
        <v>0</v>
      </c>
      <c r="AP10">
        <f>'BPoEFUbVT-mtrbks-psgr-plghyb'!AP10</f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'BPoEFUbVT-mtrbks-psgr-plghyb'!AG11</f>
        <v>0</v>
      </c>
      <c r="AH11">
        <f>'BPoEFUbVT-mtrbks-psgr-plghyb'!AH11</f>
        <v>0</v>
      </c>
      <c r="AI11">
        <f>'BPoEFUbVT-mtrbks-psgr-plghyb'!AI11</f>
        <v>0</v>
      </c>
      <c r="AJ11">
        <f>'BPoEFUbVT-mtrbks-psgr-plghyb'!AJ11</f>
        <v>0</v>
      </c>
      <c r="AK11">
        <f>'BPoEFUbVT-mtrbks-psgr-plghyb'!AK11</f>
        <v>0</v>
      </c>
      <c r="AL11">
        <f>'BPoEFUbVT-mtrbks-psgr-plghyb'!AL11</f>
        <v>0</v>
      </c>
      <c r="AM11">
        <f>'BPoEFUbVT-mtrbks-psgr-plghyb'!AM11</f>
        <v>0</v>
      </c>
      <c r="AN11">
        <f>'BPoEFUbVT-mtrbks-psgr-plghyb'!AN11</f>
        <v>0</v>
      </c>
      <c r="AO11">
        <f>'BPoEFUbVT-mtrbks-psgr-plghyb'!AO11</f>
        <v>0</v>
      </c>
      <c r="AP11">
        <f>'BPoEFUbVT-mtrbks-psgr-plghyb'!AP11</f>
        <v>0</v>
      </c>
    </row>
  </sheetData>
  <phoneticPr fontId="8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P11"/>
  <sheetViews>
    <sheetView topLeftCell="Y1" workbookViewId="0">
      <selection activeCell="AF10" sqref="AF10:AP10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P11"/>
  <sheetViews>
    <sheetView workbookViewId="0">
      <selection activeCell="AR5" sqref="AR5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P11"/>
  <sheetViews>
    <sheetView topLeftCell="N1" workbookViewId="0">
      <selection activeCell="R29" sqref="R29"/>
    </sheetView>
  </sheetViews>
  <sheetFormatPr defaultRowHeight="13.5" x14ac:dyDescent="0.3"/>
  <cols>
    <col min="1" max="1" width="22.59765625" customWidth="1"/>
  </cols>
  <sheetData>
    <row r="1" spans="1:42" ht="27" x14ac:dyDescent="0.3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17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</row>
    <row r="5" spans="1:42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Liya</cp:lastModifiedBy>
  <dcterms:created xsi:type="dcterms:W3CDTF">2017-06-23T20:50:52Z</dcterms:created>
  <dcterms:modified xsi:type="dcterms:W3CDTF">2021-12-28T13:31:09Z</dcterms:modified>
</cp:coreProperties>
</file>